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175" yWindow="1815" windowWidth="17235" windowHeight="122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/>
  <c r="L28"/>
  <c r="L27"/>
  <c r="L26"/>
  <c r="L25"/>
  <c r="L24"/>
  <c r="L22"/>
  <c r="L21"/>
  <c r="L20"/>
  <c r="L19"/>
  <c r="L18"/>
  <c r="L17"/>
  <c r="L15"/>
  <c r="L14"/>
  <c r="L13"/>
  <c r="L12"/>
  <c r="L11"/>
  <c r="L10"/>
  <c r="L4"/>
  <c r="L5"/>
  <c r="L6"/>
  <c r="L7"/>
  <c r="L8"/>
  <c r="L3"/>
  <c r="K4"/>
  <c r="K5"/>
  <c r="K6"/>
  <c r="K7"/>
  <c r="K8"/>
  <c r="K10"/>
  <c r="K11"/>
  <c r="K12"/>
  <c r="K13"/>
  <c r="K14"/>
  <c r="K15"/>
  <c r="K17"/>
  <c r="K18"/>
  <c r="K19"/>
  <c r="K20"/>
  <c r="K21"/>
  <c r="K22"/>
  <c r="K24"/>
  <c r="K25"/>
  <c r="K26"/>
  <c r="K27"/>
  <c r="K28"/>
  <c r="K29"/>
  <c r="K3"/>
  <c r="J4"/>
  <c r="J5"/>
  <c r="J6"/>
  <c r="J7"/>
  <c r="J8"/>
  <c r="J10"/>
  <c r="J11"/>
  <c r="J12"/>
  <c r="J13"/>
  <c r="J14"/>
  <c r="J15"/>
  <c r="J17"/>
  <c r="J18"/>
  <c r="J19"/>
  <c r="J20"/>
  <c r="J21"/>
  <c r="J22"/>
  <c r="J24"/>
  <c r="J25"/>
  <c r="J26"/>
  <c r="J27"/>
  <c r="J28"/>
  <c r="J29"/>
  <c r="J3"/>
  <c r="H29"/>
  <c r="G29"/>
  <c r="H28"/>
  <c r="G28"/>
  <c r="H27"/>
  <c r="G27"/>
  <c r="H26"/>
  <c r="G26"/>
  <c r="H25"/>
  <c r="G25"/>
  <c r="H24"/>
  <c r="G24"/>
  <c r="H22"/>
  <c r="G22"/>
  <c r="H21"/>
  <c r="G21"/>
  <c r="H20"/>
  <c r="G20"/>
  <c r="H19"/>
  <c r="G19"/>
  <c r="H18"/>
  <c r="G18"/>
  <c r="H17"/>
  <c r="G17"/>
  <c r="H8"/>
  <c r="G8"/>
  <c r="H7"/>
  <c r="G7"/>
  <c r="H6"/>
  <c r="G6"/>
  <c r="H5"/>
  <c r="G5"/>
  <c r="H4"/>
  <c r="G4"/>
  <c r="H3"/>
  <c r="G3"/>
  <c r="H15"/>
  <c r="G15"/>
  <c r="H14"/>
  <c r="G14"/>
  <c r="H13"/>
  <c r="G13"/>
  <c r="H12"/>
  <c r="G12"/>
  <c r="H11"/>
  <c r="G11"/>
  <c r="H10"/>
  <c r="G10"/>
  <c r="F29"/>
  <c r="F28"/>
  <c r="F27"/>
  <c r="F26"/>
  <c r="F25"/>
  <c r="F24"/>
  <c r="F22"/>
  <c r="F21"/>
  <c r="F20"/>
  <c r="F8"/>
  <c r="F7"/>
  <c r="F6"/>
  <c r="F19"/>
  <c r="F18"/>
  <c r="F17"/>
  <c r="F5"/>
  <c r="F4"/>
  <c r="F3"/>
</calcChain>
</file>

<file path=xl/sharedStrings.xml><?xml version="1.0" encoding="utf-8"?>
<sst xmlns="http://schemas.openxmlformats.org/spreadsheetml/2006/main" count="36" uniqueCount="16">
  <si>
    <t>Disk</t>
  </si>
  <si>
    <t>BPS</t>
  </si>
  <si>
    <t>SPT</t>
  </si>
  <si>
    <t>Density</t>
  </si>
  <si>
    <t>8"</t>
  </si>
  <si>
    <t>5.25" low rate</t>
  </si>
  <si>
    <t>5.25" HD</t>
  </si>
  <si>
    <t>3.5"</t>
  </si>
  <si>
    <t>Track Header</t>
  </si>
  <si>
    <t>Sector Preamble</t>
  </si>
  <si>
    <t>Sector Postamble</t>
  </si>
  <si>
    <t>Track Postamble</t>
  </si>
  <si>
    <t>Buffer Size</t>
  </si>
  <si>
    <t>Rounded up</t>
  </si>
  <si>
    <t>Padded</t>
  </si>
  <si>
    <t>Calculate the format buffer's max size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</si>
</sst>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A4" sqref="A4"/>
    </sheetView>
  </sheetViews>
  <sheetFormatPr defaultColWidth="11" defaultRowHeight="15.75"/>
  <cols>
    <col min="2" max="2" width="12.875" bestFit="1" customWidth="1"/>
    <col min="6" max="6" width="12.125" bestFit="1" customWidth="1"/>
    <col min="7" max="7" width="14.625" bestFit="1" customWidth="1"/>
    <col min="8" max="8" width="15.5" bestFit="1" customWidth="1"/>
    <col min="9" max="9" width="14.875" bestFit="1" customWidth="1"/>
  </cols>
  <sheetData>
    <row r="1" spans="1:12">
      <c r="A1" s="2" t="s">
        <v>15</v>
      </c>
    </row>
    <row r="2" spans="1:12" s="1" customFormat="1">
      <c r="B2" s="1" t="s">
        <v>0</v>
      </c>
      <c r="C2" s="1" t="s">
        <v>3</v>
      </c>
      <c r="D2" s="1" t="s">
        <v>1</v>
      </c>
      <c r="E2" s="1" t="s">
        <v>2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</row>
    <row r="3" spans="1:12">
      <c r="B3" t="s">
        <v>4</v>
      </c>
      <c r="C3">
        <v>1</v>
      </c>
      <c r="D3">
        <v>128</v>
      </c>
      <c r="E3">
        <v>26</v>
      </c>
      <c r="F3">
        <f>40+6+1+26</f>
        <v>73</v>
      </c>
      <c r="G3">
        <f>6+1+4+1+11+6+1</f>
        <v>30</v>
      </c>
      <c r="H3">
        <f>1+27</f>
        <v>28</v>
      </c>
      <c r="I3">
        <v>1</v>
      </c>
      <c r="J3">
        <f>F3+E3*(G3+D3+H3)+I3</f>
        <v>4910</v>
      </c>
      <c r="K3">
        <f>INT((J3+3)/4)*4</f>
        <v>4912</v>
      </c>
      <c r="L3">
        <f>K3+4</f>
        <v>4916</v>
      </c>
    </row>
    <row r="4" spans="1:12">
      <c r="B4" t="s">
        <v>4</v>
      </c>
      <c r="C4">
        <v>1</v>
      </c>
      <c r="D4">
        <v>256</v>
      </c>
      <c r="E4">
        <v>15</v>
      </c>
      <c r="F4">
        <f>40+6+1+26</f>
        <v>73</v>
      </c>
      <c r="G4">
        <f>6+1+4+1+11+6+1</f>
        <v>30</v>
      </c>
      <c r="H4">
        <f>1+27</f>
        <v>28</v>
      </c>
      <c r="I4">
        <v>1</v>
      </c>
      <c r="J4">
        <f t="shared" ref="J4:J29" si="0">F4+E4*(G4+D4+H4)+I4</f>
        <v>4784</v>
      </c>
      <c r="K4">
        <f t="shared" ref="K4:K29" si="1">INT((J4+3)/4)*4</f>
        <v>4784</v>
      </c>
      <c r="L4">
        <f t="shared" ref="L4:L8" si="2">K4+4</f>
        <v>4788</v>
      </c>
    </row>
    <row r="5" spans="1:12">
      <c r="B5" t="s">
        <v>4</v>
      </c>
      <c r="C5">
        <v>1</v>
      </c>
      <c r="D5">
        <v>512</v>
      </c>
      <c r="E5">
        <v>8</v>
      </c>
      <c r="F5">
        <f>40+6+1+26</f>
        <v>73</v>
      </c>
      <c r="G5">
        <f>6+1+4+1+11+6+1</f>
        <v>30</v>
      </c>
      <c r="H5">
        <f>1+27</f>
        <v>28</v>
      </c>
      <c r="I5">
        <v>1</v>
      </c>
      <c r="J5">
        <f t="shared" si="0"/>
        <v>4634</v>
      </c>
      <c r="K5">
        <f t="shared" si="1"/>
        <v>4636</v>
      </c>
      <c r="L5">
        <f t="shared" si="2"/>
        <v>4640</v>
      </c>
    </row>
    <row r="6" spans="1:12">
      <c r="B6" t="s">
        <v>4</v>
      </c>
      <c r="C6">
        <v>2</v>
      </c>
      <c r="D6">
        <v>256</v>
      </c>
      <c r="E6">
        <v>26</v>
      </c>
      <c r="F6">
        <f>80+12+3+1+50</f>
        <v>146</v>
      </c>
      <c r="G6">
        <f>12+3+1+4+1+22+12+3+1</f>
        <v>59</v>
      </c>
      <c r="H6">
        <f>1+54</f>
        <v>55</v>
      </c>
      <c r="I6">
        <v>1</v>
      </c>
      <c r="J6">
        <f t="shared" si="0"/>
        <v>9767</v>
      </c>
      <c r="K6">
        <f t="shared" si="1"/>
        <v>9768</v>
      </c>
      <c r="L6">
        <f t="shared" si="2"/>
        <v>9772</v>
      </c>
    </row>
    <row r="7" spans="1:12">
      <c r="B7" t="s">
        <v>4</v>
      </c>
      <c r="C7">
        <v>2</v>
      </c>
      <c r="D7">
        <v>512</v>
      </c>
      <c r="E7">
        <v>15</v>
      </c>
      <c r="F7">
        <f>80+12+3+1+50</f>
        <v>146</v>
      </c>
      <c r="G7">
        <f>12+3+1+4+1+22+12+3+1</f>
        <v>59</v>
      </c>
      <c r="H7">
        <f>1+54</f>
        <v>55</v>
      </c>
      <c r="I7">
        <v>1</v>
      </c>
      <c r="J7">
        <f t="shared" si="0"/>
        <v>9537</v>
      </c>
      <c r="K7">
        <f t="shared" si="1"/>
        <v>9540</v>
      </c>
      <c r="L7">
        <f t="shared" si="2"/>
        <v>9544</v>
      </c>
    </row>
    <row r="8" spans="1:12">
      <c r="B8" t="s">
        <v>4</v>
      </c>
      <c r="C8">
        <v>2</v>
      </c>
      <c r="D8">
        <v>1024</v>
      </c>
      <c r="E8">
        <v>8</v>
      </c>
      <c r="F8">
        <f>80+12+3+1+50</f>
        <v>146</v>
      </c>
      <c r="G8">
        <f>12+3+1+4+1+22+12+3+1</f>
        <v>59</v>
      </c>
      <c r="H8">
        <f>1+54</f>
        <v>55</v>
      </c>
      <c r="I8">
        <v>1</v>
      </c>
      <c r="J8">
        <f t="shared" si="0"/>
        <v>9251</v>
      </c>
      <c r="K8">
        <f t="shared" si="1"/>
        <v>9252</v>
      </c>
      <c r="L8">
        <f t="shared" si="2"/>
        <v>9256</v>
      </c>
    </row>
    <row r="10" spans="1:12">
      <c r="B10" t="s">
        <v>5</v>
      </c>
      <c r="C10">
        <v>1</v>
      </c>
      <c r="D10">
        <v>128</v>
      </c>
      <c r="E10">
        <v>18</v>
      </c>
      <c r="F10">
        <v>16</v>
      </c>
      <c r="G10">
        <f>6+1+4+1+11+6+1</f>
        <v>30</v>
      </c>
      <c r="H10">
        <f>1+11</f>
        <v>12</v>
      </c>
      <c r="I10">
        <v>1</v>
      </c>
      <c r="J10">
        <f t="shared" si="0"/>
        <v>3077</v>
      </c>
      <c r="K10">
        <f t="shared" si="1"/>
        <v>3080</v>
      </c>
      <c r="L10">
        <f>K10+4</f>
        <v>3084</v>
      </c>
    </row>
    <row r="11" spans="1:12">
      <c r="B11" t="s">
        <v>5</v>
      </c>
      <c r="C11">
        <v>1</v>
      </c>
      <c r="D11">
        <v>256</v>
      </c>
      <c r="E11">
        <v>10</v>
      </c>
      <c r="F11">
        <v>16</v>
      </c>
      <c r="G11">
        <f>6+1+4+1+11+6+1</f>
        <v>30</v>
      </c>
      <c r="H11">
        <f>1+11</f>
        <v>12</v>
      </c>
      <c r="I11">
        <v>1</v>
      </c>
      <c r="J11">
        <f t="shared" si="0"/>
        <v>2997</v>
      </c>
      <c r="K11">
        <f t="shared" si="1"/>
        <v>3000</v>
      </c>
      <c r="L11">
        <f t="shared" ref="L11:L15" si="3">K11+4</f>
        <v>3004</v>
      </c>
    </row>
    <row r="12" spans="1:12">
      <c r="B12" t="s">
        <v>5</v>
      </c>
      <c r="C12">
        <v>1</v>
      </c>
      <c r="D12">
        <v>512</v>
      </c>
      <c r="E12">
        <v>5</v>
      </c>
      <c r="F12">
        <v>16</v>
      </c>
      <c r="G12">
        <f>6+1+4+1+11+6+1</f>
        <v>30</v>
      </c>
      <c r="H12">
        <f>1+11</f>
        <v>12</v>
      </c>
      <c r="I12">
        <v>1</v>
      </c>
      <c r="J12">
        <f t="shared" si="0"/>
        <v>2787</v>
      </c>
      <c r="K12">
        <f t="shared" si="1"/>
        <v>2788</v>
      </c>
      <c r="L12">
        <f t="shared" si="3"/>
        <v>2792</v>
      </c>
    </row>
    <row r="13" spans="1:12">
      <c r="B13" t="s">
        <v>5</v>
      </c>
      <c r="C13">
        <v>2</v>
      </c>
      <c r="D13">
        <v>256</v>
      </c>
      <c r="E13">
        <v>18</v>
      </c>
      <c r="F13">
        <v>32</v>
      </c>
      <c r="G13">
        <f>8+3+1+4+1+22+12+3+1</f>
        <v>55</v>
      </c>
      <c r="H13">
        <f>1+22</f>
        <v>23</v>
      </c>
      <c r="I13">
        <v>1</v>
      </c>
      <c r="J13">
        <f t="shared" si="0"/>
        <v>6045</v>
      </c>
      <c r="K13">
        <f t="shared" si="1"/>
        <v>6048</v>
      </c>
      <c r="L13">
        <f t="shared" si="3"/>
        <v>6052</v>
      </c>
    </row>
    <row r="14" spans="1:12">
      <c r="B14" t="s">
        <v>5</v>
      </c>
      <c r="C14">
        <v>2</v>
      </c>
      <c r="D14">
        <v>512</v>
      </c>
      <c r="E14">
        <v>10</v>
      </c>
      <c r="F14">
        <v>32</v>
      </c>
      <c r="G14">
        <f>8+3+1+4+1+22+12+3+1</f>
        <v>55</v>
      </c>
      <c r="H14">
        <f>1+22</f>
        <v>23</v>
      </c>
      <c r="I14">
        <v>1</v>
      </c>
      <c r="J14">
        <f t="shared" si="0"/>
        <v>5933</v>
      </c>
      <c r="K14">
        <f t="shared" si="1"/>
        <v>5936</v>
      </c>
      <c r="L14">
        <f t="shared" si="3"/>
        <v>5940</v>
      </c>
    </row>
    <row r="15" spans="1:12">
      <c r="B15" t="s">
        <v>5</v>
      </c>
      <c r="C15">
        <v>2</v>
      </c>
      <c r="D15">
        <v>1024</v>
      </c>
      <c r="E15">
        <v>5</v>
      </c>
      <c r="F15">
        <v>32</v>
      </c>
      <c r="G15">
        <f>8+3+1+4+1+22+12+3+1</f>
        <v>55</v>
      </c>
      <c r="H15">
        <f>1+22</f>
        <v>23</v>
      </c>
      <c r="I15">
        <v>1</v>
      </c>
      <c r="J15">
        <f t="shared" si="0"/>
        <v>5543</v>
      </c>
      <c r="K15">
        <f t="shared" si="1"/>
        <v>5544</v>
      </c>
      <c r="L15">
        <f t="shared" si="3"/>
        <v>5548</v>
      </c>
    </row>
    <row r="17" spans="2:12">
      <c r="B17" t="s">
        <v>6</v>
      </c>
      <c r="C17">
        <v>1</v>
      </c>
      <c r="D17">
        <v>128</v>
      </c>
      <c r="E17">
        <v>26</v>
      </c>
      <c r="F17">
        <f>40+6+1+26</f>
        <v>73</v>
      </c>
      <c r="G17">
        <f>6+1+4+1+11+6+1</f>
        <v>30</v>
      </c>
      <c r="H17">
        <f>1+27</f>
        <v>28</v>
      </c>
      <c r="I17">
        <v>1</v>
      </c>
      <c r="J17">
        <f t="shared" si="0"/>
        <v>4910</v>
      </c>
      <c r="K17">
        <f t="shared" si="1"/>
        <v>4912</v>
      </c>
      <c r="L17">
        <f>K17+4</f>
        <v>4916</v>
      </c>
    </row>
    <row r="18" spans="2:12">
      <c r="B18" t="s">
        <v>6</v>
      </c>
      <c r="C18">
        <v>1</v>
      </c>
      <c r="D18">
        <v>256</v>
      </c>
      <c r="E18">
        <v>15</v>
      </c>
      <c r="F18">
        <f>40+6+1+26</f>
        <v>73</v>
      </c>
      <c r="G18">
        <f>6+1+4+1+11+6+1</f>
        <v>30</v>
      </c>
      <c r="H18">
        <f>1+27</f>
        <v>28</v>
      </c>
      <c r="I18">
        <v>1</v>
      </c>
      <c r="J18">
        <f t="shared" si="0"/>
        <v>4784</v>
      </c>
      <c r="K18">
        <f t="shared" si="1"/>
        <v>4784</v>
      </c>
      <c r="L18">
        <f t="shared" ref="L18:L22" si="4">K18+4</f>
        <v>4788</v>
      </c>
    </row>
    <row r="19" spans="2:12">
      <c r="B19" t="s">
        <v>6</v>
      </c>
      <c r="C19">
        <v>1</v>
      </c>
      <c r="D19">
        <v>512</v>
      </c>
      <c r="E19">
        <v>8</v>
      </c>
      <c r="F19">
        <f>40+6+1+26</f>
        <v>73</v>
      </c>
      <c r="G19">
        <f>6+1+4+1+11+6+1</f>
        <v>30</v>
      </c>
      <c r="H19">
        <f>1+27</f>
        <v>28</v>
      </c>
      <c r="I19">
        <v>1</v>
      </c>
      <c r="J19">
        <f t="shared" si="0"/>
        <v>4634</v>
      </c>
      <c r="K19">
        <f t="shared" si="1"/>
        <v>4636</v>
      </c>
      <c r="L19">
        <f t="shared" si="4"/>
        <v>4640</v>
      </c>
    </row>
    <row r="20" spans="2:12">
      <c r="B20" t="s">
        <v>6</v>
      </c>
      <c r="C20">
        <v>2</v>
      </c>
      <c r="D20">
        <v>256</v>
      </c>
      <c r="E20">
        <v>26</v>
      </c>
      <c r="F20">
        <f>80+12+3+1+50</f>
        <v>146</v>
      </c>
      <c r="G20">
        <f>12+3+1+4+1+22+12+3+1</f>
        <v>59</v>
      </c>
      <c r="H20">
        <f>1+54</f>
        <v>55</v>
      </c>
      <c r="I20">
        <v>1</v>
      </c>
      <c r="J20">
        <f t="shared" si="0"/>
        <v>9767</v>
      </c>
      <c r="K20">
        <f t="shared" si="1"/>
        <v>9768</v>
      </c>
      <c r="L20">
        <f t="shared" si="4"/>
        <v>9772</v>
      </c>
    </row>
    <row r="21" spans="2:12">
      <c r="B21" t="s">
        <v>6</v>
      </c>
      <c r="C21">
        <v>2</v>
      </c>
      <c r="D21">
        <v>512</v>
      </c>
      <c r="E21">
        <v>15</v>
      </c>
      <c r="F21">
        <f>80+12+3+1+50</f>
        <v>146</v>
      </c>
      <c r="G21">
        <f>12+3+1+4+1+22+12+3+1</f>
        <v>59</v>
      </c>
      <c r="H21">
        <f>1+54</f>
        <v>55</v>
      </c>
      <c r="I21">
        <v>1</v>
      </c>
      <c r="J21">
        <f t="shared" si="0"/>
        <v>9537</v>
      </c>
      <c r="K21">
        <f t="shared" si="1"/>
        <v>9540</v>
      </c>
      <c r="L21">
        <f t="shared" si="4"/>
        <v>9544</v>
      </c>
    </row>
    <row r="22" spans="2:12">
      <c r="B22" t="s">
        <v>6</v>
      </c>
      <c r="C22">
        <v>2</v>
      </c>
      <c r="D22">
        <v>1024</v>
      </c>
      <c r="E22">
        <v>8</v>
      </c>
      <c r="F22">
        <f>80+12+3+1+50</f>
        <v>146</v>
      </c>
      <c r="G22">
        <f>12+3+1+4+1+22+12+3+1</f>
        <v>59</v>
      </c>
      <c r="H22">
        <f>1+54</f>
        <v>55</v>
      </c>
      <c r="I22">
        <v>1</v>
      </c>
      <c r="J22">
        <f t="shared" si="0"/>
        <v>9251</v>
      </c>
      <c r="K22">
        <f t="shared" si="1"/>
        <v>9252</v>
      </c>
      <c r="L22">
        <f t="shared" si="4"/>
        <v>9256</v>
      </c>
    </row>
    <row r="24" spans="2:12">
      <c r="B24" t="s">
        <v>7</v>
      </c>
      <c r="C24">
        <v>1</v>
      </c>
      <c r="D24">
        <v>128</v>
      </c>
      <c r="E24">
        <v>31</v>
      </c>
      <c r="F24">
        <f>40+6+1+26</f>
        <v>73</v>
      </c>
      <c r="G24">
        <f>6+1+4+1+11+6+1</f>
        <v>30</v>
      </c>
      <c r="H24">
        <f>1+27</f>
        <v>28</v>
      </c>
      <c r="I24">
        <v>1</v>
      </c>
      <c r="J24">
        <f t="shared" si="0"/>
        <v>5840</v>
      </c>
      <c r="K24">
        <f t="shared" si="1"/>
        <v>5840</v>
      </c>
      <c r="L24">
        <f>K24+4</f>
        <v>5844</v>
      </c>
    </row>
    <row r="25" spans="2:12">
      <c r="B25" t="s">
        <v>7</v>
      </c>
      <c r="C25">
        <v>1</v>
      </c>
      <c r="D25">
        <v>256</v>
      </c>
      <c r="E25">
        <v>18</v>
      </c>
      <c r="F25">
        <f>40+6+1+26</f>
        <v>73</v>
      </c>
      <c r="G25">
        <f>6+1+4+1+11+6+1</f>
        <v>30</v>
      </c>
      <c r="H25">
        <f>1+27</f>
        <v>28</v>
      </c>
      <c r="I25">
        <v>1</v>
      </c>
      <c r="J25">
        <f t="shared" si="0"/>
        <v>5726</v>
      </c>
      <c r="K25">
        <f t="shared" si="1"/>
        <v>5728</v>
      </c>
      <c r="L25">
        <f t="shared" ref="L25:L29" si="5">K25+4</f>
        <v>5732</v>
      </c>
    </row>
    <row r="26" spans="2:12">
      <c r="B26" t="s">
        <v>7</v>
      </c>
      <c r="C26">
        <v>1</v>
      </c>
      <c r="D26">
        <v>512</v>
      </c>
      <c r="E26">
        <v>10</v>
      </c>
      <c r="F26">
        <f>40+6+1+26</f>
        <v>73</v>
      </c>
      <c r="G26">
        <f>6+1+4+1+11+6+1</f>
        <v>30</v>
      </c>
      <c r="H26">
        <f>1+27</f>
        <v>28</v>
      </c>
      <c r="I26">
        <v>1</v>
      </c>
      <c r="J26">
        <f t="shared" si="0"/>
        <v>5774</v>
      </c>
      <c r="K26">
        <f t="shared" si="1"/>
        <v>5776</v>
      </c>
      <c r="L26">
        <f t="shared" si="5"/>
        <v>5780</v>
      </c>
    </row>
    <row r="27" spans="2:12">
      <c r="B27" t="s">
        <v>7</v>
      </c>
      <c r="C27">
        <v>2</v>
      </c>
      <c r="D27">
        <v>256</v>
      </c>
      <c r="E27">
        <v>31</v>
      </c>
      <c r="F27">
        <f>80+12+3+1+50</f>
        <v>146</v>
      </c>
      <c r="G27">
        <f>12+3+1+4+1+22+12+3+1</f>
        <v>59</v>
      </c>
      <c r="H27">
        <f>1+54</f>
        <v>55</v>
      </c>
      <c r="I27">
        <v>1</v>
      </c>
      <c r="J27">
        <f t="shared" si="0"/>
        <v>11617</v>
      </c>
      <c r="K27">
        <f t="shared" si="1"/>
        <v>11620</v>
      </c>
      <c r="L27">
        <f t="shared" si="5"/>
        <v>11624</v>
      </c>
    </row>
    <row r="28" spans="2:12">
      <c r="B28" t="s">
        <v>7</v>
      </c>
      <c r="C28">
        <v>2</v>
      </c>
      <c r="D28">
        <v>512</v>
      </c>
      <c r="E28">
        <v>18</v>
      </c>
      <c r="F28">
        <f>80+12+3+1+50</f>
        <v>146</v>
      </c>
      <c r="G28">
        <f>12+3+1+4+1+22+12+3+1</f>
        <v>59</v>
      </c>
      <c r="H28">
        <f>1+54</f>
        <v>55</v>
      </c>
      <c r="I28">
        <v>1</v>
      </c>
      <c r="J28">
        <f t="shared" si="0"/>
        <v>11415</v>
      </c>
      <c r="K28">
        <f t="shared" si="1"/>
        <v>11416</v>
      </c>
      <c r="L28">
        <f t="shared" si="5"/>
        <v>11420</v>
      </c>
    </row>
    <row r="29" spans="2:12">
      <c r="B29" t="s">
        <v>7</v>
      </c>
      <c r="C29">
        <v>2</v>
      </c>
      <c r="D29">
        <v>1024</v>
      </c>
      <c r="E29">
        <v>10</v>
      </c>
      <c r="F29">
        <f>80+12+3+1+50</f>
        <v>146</v>
      </c>
      <c r="G29">
        <f>12+3+1+4+1+22+12+3+1</f>
        <v>59</v>
      </c>
      <c r="H29">
        <f>1+54</f>
        <v>55</v>
      </c>
      <c r="I29">
        <v>1</v>
      </c>
      <c r="J29">
        <f t="shared" si="0"/>
        <v>11527</v>
      </c>
      <c r="K29">
        <f t="shared" si="1"/>
        <v>11528</v>
      </c>
      <c r="L29">
        <f t="shared" si="5"/>
        <v>11532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Eberhard</dc:creator>
  <cp:lastModifiedBy>MARTIN EBERHARD</cp:lastModifiedBy>
  <dcterms:created xsi:type="dcterms:W3CDTF">2021-04-10T18:34:15Z</dcterms:created>
  <dcterms:modified xsi:type="dcterms:W3CDTF">2021-04-11T01:49:04Z</dcterms:modified>
</cp:coreProperties>
</file>