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5"/>
  </bookViews>
  <sheets>
    <sheet name="PIC Pinout" sheetId="1" r:id="rId1"/>
    <sheet name="Port Usage" sheetId="2" r:id="rId2"/>
    <sheet name="S100" sheetId="3" r:id="rId3"/>
    <sheet name="Parts" sheetId="4" r:id="rId4"/>
    <sheet name="Chip Usage" sheetId="5" r:id="rId5"/>
    <sheet name="Disk Connectors" sheetId="6" r:id="rId6"/>
    <sheet name="Memory Map" sheetId="7" r:id="rId7"/>
  </sheets>
  <definedNames>
    <definedName name="_xlnm.Print_Area" localSheetId="5">'Disk Connectors'!$A$1:$I$37</definedName>
    <definedName name="_xlnm.Print_Area" localSheetId="0">'PIC Pinout'!$A$1:$Q$69</definedName>
    <definedName name="_xlnm.Print_Area" localSheetId="2">'S100'!$N$4:$O$43</definedName>
  </definedNames>
  <calcPr fullCalcOnLoad="1"/>
</workbook>
</file>

<file path=xl/sharedStrings.xml><?xml version="1.0" encoding="utf-8"?>
<sst xmlns="http://schemas.openxmlformats.org/spreadsheetml/2006/main" count="1081" uniqueCount="617">
  <si>
    <t>Pin</t>
  </si>
  <si>
    <t>Option 2</t>
  </si>
  <si>
    <t>Option 3</t>
  </si>
  <si>
    <t>Option 4</t>
  </si>
  <si>
    <t>Option 1</t>
  </si>
  <si>
    <t>Avdd</t>
  </si>
  <si>
    <t>Avss</t>
  </si>
  <si>
    <t>Envreg</t>
  </si>
  <si>
    <t>Vdd</t>
  </si>
  <si>
    <t>Vss</t>
  </si>
  <si>
    <t>ICSP Ck3</t>
  </si>
  <si>
    <t>ICSP Data3</t>
  </si>
  <si>
    <t>ICSP Ck1</t>
  </si>
  <si>
    <t>ICSP Data1</t>
  </si>
  <si>
    <t>ICSP Ck2</t>
  </si>
  <si>
    <t>ICSP Data2</t>
  </si>
  <si>
    <t>Vusb (NC)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</si>
  <si>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</si>
  <si>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</si>
  <si>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</si>
  <si>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</si>
  <si>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</si>
  <si>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</si>
  <si>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</si>
  <si>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</si>
  <si>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</si>
  <si>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</si>
  <si>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</si>
  <si>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</si>
  <si>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CN50</t>
  </si>
  <si>
    <t>CN52</t>
  </si>
  <si>
    <t>CN13</t>
  </si>
  <si>
    <t>CN51</t>
  </si>
  <si>
    <t>CN14</t>
  </si>
  <si>
    <t>CN15</t>
  </si>
  <si>
    <t>CN16</t>
  </si>
  <si>
    <t>CN53</t>
  </si>
  <si>
    <t>CN54</t>
  </si>
  <si>
    <t>CN55</t>
  </si>
  <si>
    <t>CN56</t>
  </si>
  <si>
    <t>CN49</t>
  </si>
  <si>
    <t>CN63</t>
  </si>
  <si>
    <t>E5</t>
  </si>
  <si>
    <t>E6</t>
  </si>
  <si>
    <t>E7</t>
  </si>
  <si>
    <t>G6</t>
  </si>
  <si>
    <t>G7</t>
  </si>
  <si>
    <t>G8</t>
  </si>
  <si>
    <t>G9</t>
  </si>
  <si>
    <t>B5</t>
  </si>
  <si>
    <t>B4</t>
  </si>
  <si>
    <t>B3</t>
  </si>
  <si>
    <t>B2</t>
  </si>
  <si>
    <t>B1</t>
  </si>
  <si>
    <t>B0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</si>
  <si>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</si>
  <si>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</si>
  <si>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</si>
  <si>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</si>
  <si>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</si>
  <si>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</si>
  <si>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</si>
  <si>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</si>
  <si>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</si>
  <si>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</si>
  <si>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F4</t>
  </si>
  <si>
    <t>F5</t>
  </si>
  <si>
    <t>F3</t>
  </si>
  <si>
    <t>F7</t>
  </si>
  <si>
    <t>G3</t>
  </si>
  <si>
    <t>G2</t>
  </si>
  <si>
    <t>C12</t>
  </si>
  <si>
    <t>C15</t>
  </si>
  <si>
    <t>C13</t>
  </si>
  <si>
    <t>C14</t>
  </si>
  <si>
    <t>F0</t>
  </si>
  <si>
    <t>F1</t>
  </si>
  <si>
    <t>E0</t>
  </si>
  <si>
    <t>E1</t>
  </si>
  <si>
    <t>E2</t>
  </si>
  <si>
    <t>CN64</t>
  </si>
  <si>
    <t>CN65</t>
  </si>
  <si>
    <t>CN8</t>
  </si>
  <si>
    <t>CN9</t>
  </si>
  <si>
    <t>CN10</t>
  </si>
  <si>
    <t>CN11</t>
  </si>
  <si>
    <t>CN7</t>
  </si>
  <si>
    <t>CN6</t>
  </si>
  <si>
    <t>CN5</t>
  </si>
  <si>
    <t>CN3</t>
  </si>
  <si>
    <t>CN2</t>
  </si>
  <si>
    <t>CN24</t>
  </si>
  <si>
    <t>CN25</t>
  </si>
  <si>
    <t>CN26</t>
  </si>
  <si>
    <t>CN27</t>
  </si>
  <si>
    <t>CN28</t>
  </si>
  <si>
    <t>CN29</t>
  </si>
  <si>
    <t>CN30</t>
  </si>
  <si>
    <t>CN31</t>
  </si>
  <si>
    <t>CN32</t>
  </si>
  <si>
    <t>CN12</t>
  </si>
  <si>
    <t>CN17</t>
  </si>
  <si>
    <t>CN18</t>
  </si>
  <si>
    <t>CN84</t>
  </si>
  <si>
    <t>CN83</t>
  </si>
  <si>
    <t>CN23</t>
  </si>
  <si>
    <t>CN22</t>
  </si>
  <si>
    <t>CN1</t>
  </si>
  <si>
    <t>CN0</t>
  </si>
  <si>
    <t>CN68</t>
  </si>
  <si>
    <t>CN69</t>
  </si>
  <si>
    <t>CN58</t>
  </si>
  <si>
    <t>CN59</t>
  </si>
  <si>
    <t>CN60</t>
  </si>
  <si>
    <t>CN61</t>
  </si>
  <si>
    <t>CN62</t>
  </si>
  <si>
    <t>E3</t>
  </si>
  <si>
    <t>E4</t>
  </si>
  <si>
    <t>Inputs</t>
  </si>
  <si>
    <t>Output</t>
  </si>
  <si>
    <t>UART1 RCV</t>
  </si>
  <si>
    <t>UART1 TX</t>
  </si>
  <si>
    <t>RP21</t>
  </si>
  <si>
    <t>RP26</t>
  </si>
  <si>
    <t>RP19</t>
  </si>
  <si>
    <t>RP27</t>
  </si>
  <si>
    <t>RP10</t>
  </si>
  <si>
    <t>RP17</t>
  </si>
  <si>
    <t>RP16</t>
  </si>
  <si>
    <t>RPI37</t>
  </si>
  <si>
    <t>RP25</t>
  </si>
  <si>
    <t>RP20</t>
  </si>
  <si>
    <t>RP18</t>
  </si>
  <si>
    <t>RP28</t>
  </si>
  <si>
    <t>RP13</t>
  </si>
  <si>
    <t>RP6</t>
  </si>
  <si>
    <t>RP7</t>
  </si>
  <si>
    <t>ICSP CK</t>
  </si>
  <si>
    <t>ICSP DAT</t>
  </si>
  <si>
    <t>CN for PU/PD</t>
  </si>
  <si>
    <t>RP for UART, SPI</t>
  </si>
  <si>
    <t>Ground</t>
  </si>
  <si>
    <t>Register</t>
  </si>
  <si>
    <t>Value</t>
  </si>
  <si>
    <t>RPINR18L</t>
  </si>
  <si>
    <t>Assignable Peripheral Pins</t>
  </si>
  <si>
    <t>RPOR8H</t>
  </si>
  <si>
    <t>RPOR5L</t>
  </si>
  <si>
    <t>Programming Header</t>
  </si>
  <si>
    <t>Vcc</t>
  </si>
  <si>
    <t>MClr</t>
  </si>
  <si>
    <t>N/C</t>
  </si>
  <si>
    <t>Digital</t>
  </si>
  <si>
    <t>24FJ128GB206 Pin Assigments for Floppy Disk Controller</t>
  </si>
  <si>
    <t>Buffer</t>
  </si>
  <si>
    <t>ST</t>
  </si>
  <si>
    <t>A/ST</t>
  </si>
  <si>
    <t>ST/TTL</t>
  </si>
  <si>
    <t>ST/I^2C</t>
  </si>
  <si>
    <t>ST/TTL/I^2C</t>
  </si>
  <si>
    <t>PMA0</t>
  </si>
  <si>
    <t>PMA1</t>
  </si>
  <si>
    <t>PMCS1</t>
  </si>
  <si>
    <t>PMCS2</t>
  </si>
  <si>
    <t>PMRD</t>
  </si>
  <si>
    <t>PMWR</t>
  </si>
  <si>
    <t>PMD0</t>
  </si>
  <si>
    <t>PMD1</t>
  </si>
  <si>
    <t>PMD2</t>
  </si>
  <si>
    <t>PMD3</t>
  </si>
  <si>
    <t>PMD4</t>
  </si>
  <si>
    <t>PMD5</t>
  </si>
  <si>
    <t>PMD6</t>
  </si>
  <si>
    <t>PMD7</t>
  </si>
  <si>
    <t>S100 Bus</t>
  </si>
  <si>
    <t>Signal</t>
  </si>
  <si>
    <t>Desc</t>
  </si>
  <si>
    <t xml:space="preserve"> +8v</t>
  </si>
  <si>
    <t xml:space="preserve"> +18v </t>
  </si>
  <si>
    <t>XRDY</t>
  </si>
  <si>
    <t>UNPROT</t>
  </si>
  <si>
    <t>A5</t>
  </si>
  <si>
    <t>A4</t>
  </si>
  <si>
    <t>A3</t>
  </si>
  <si>
    <t>A15</t>
  </si>
  <si>
    <t>A12</t>
  </si>
  <si>
    <t>A9</t>
  </si>
  <si>
    <t>A10</t>
  </si>
  <si>
    <t>DI2</t>
  </si>
  <si>
    <t>DI3</t>
  </si>
  <si>
    <t>DI7</t>
  </si>
  <si>
    <t>DO1</t>
  </si>
  <si>
    <t>DO0</t>
  </si>
  <si>
    <t>CLOCK*</t>
  </si>
  <si>
    <t>GND</t>
  </si>
  <si>
    <t>SSWI*</t>
  </si>
  <si>
    <t>EXTCLR*</t>
  </si>
  <si>
    <t>PS*</t>
  </si>
  <si>
    <t>PROT</t>
  </si>
  <si>
    <t>RUN</t>
  </si>
  <si>
    <t>A0</t>
  </si>
  <si>
    <t>A1</t>
  </si>
  <si>
    <t>A2</t>
  </si>
  <si>
    <t>A6</t>
  </si>
  <si>
    <t>A7</t>
  </si>
  <si>
    <t>A8</t>
  </si>
  <si>
    <t>A13</t>
  </si>
  <si>
    <t>A14</t>
  </si>
  <si>
    <t>A11</t>
  </si>
  <si>
    <t>DO3</t>
  </si>
  <si>
    <t>DO2</t>
  </si>
  <si>
    <t>DO7</t>
  </si>
  <si>
    <t>DI4</t>
  </si>
  <si>
    <t>DI5</t>
  </si>
  <si>
    <t>DI6</t>
  </si>
  <si>
    <t>DI1</t>
  </si>
  <si>
    <t>DI0</t>
  </si>
  <si>
    <t>POC*</t>
  </si>
  <si>
    <t>DO4</t>
  </si>
  <si>
    <t>DO5</t>
  </si>
  <si>
    <t>DO6</t>
  </si>
  <si>
    <t>VI0*</t>
  </si>
  <si>
    <t>VI1*</t>
  </si>
  <si>
    <t>VI2*</t>
  </si>
  <si>
    <t>VI3*</t>
  </si>
  <si>
    <t>VI4*</t>
  </si>
  <si>
    <t>VI5*</t>
  </si>
  <si>
    <t>VI6*</t>
  </si>
  <si>
    <t>VI7*</t>
  </si>
  <si>
    <t>SS</t>
  </si>
  <si>
    <t>DODSB*</t>
  </si>
  <si>
    <t>PHI2</t>
  </si>
  <si>
    <t>PHI1</t>
  </si>
  <si>
    <t>pHLDA</t>
  </si>
  <si>
    <t>pINTE</t>
  </si>
  <si>
    <t>pWAIT</t>
  </si>
  <si>
    <t>sM1</t>
  </si>
  <si>
    <t>sOUT</t>
  </si>
  <si>
    <t>sINP</t>
  </si>
  <si>
    <t>sMEMR</t>
  </si>
  <si>
    <t>sHLTA</t>
  </si>
  <si>
    <t xml:space="preserve"> -18v</t>
  </si>
  <si>
    <t>RTC</t>
  </si>
  <si>
    <t>STSTB*</t>
  </si>
  <si>
    <t>DIG1</t>
  </si>
  <si>
    <t>FRDY</t>
  </si>
  <si>
    <t>PHANT*</t>
  </si>
  <si>
    <t>pRDY</t>
  </si>
  <si>
    <t>pHOLD*</t>
  </si>
  <si>
    <t>pINT*</t>
  </si>
  <si>
    <t>pRESET*</t>
  </si>
  <si>
    <t>pSYNC</t>
  </si>
  <si>
    <t>pWR*</t>
  </si>
  <si>
    <t>pDBIN</t>
  </si>
  <si>
    <t>sINTA</t>
  </si>
  <si>
    <t>sWO*</t>
  </si>
  <si>
    <t>sSTACK</t>
  </si>
  <si>
    <t xml:space="preserve"> Wired to 8080 Ready line along with pRDY on some CPU boards</t>
  </si>
  <si>
    <t xml:space="preserve"> Vectored interrupts 0-7</t>
  </si>
  <si>
    <t>SDSB*</t>
  </si>
  <si>
    <t>CDSB*</t>
  </si>
  <si>
    <t xml:space="preserve"> Control disable - allows temporary bus master control of pSYNC, pSTVAL, pDBIN, pWR and pHLDA</t>
  </si>
  <si>
    <t xml:space="preserve"> Status disable - allows temporary bus master control of sMEMR, sWO, sM1, sINP, sOUT and sHLTA</t>
  </si>
  <si>
    <t xml:space="preserve"> Input to memory protect flip-flop on a memory board (from front panel switch)</t>
  </si>
  <si>
    <t xml:space="preserve"> Front panel in single-step mode</t>
  </si>
  <si>
    <t>ADSB*</t>
  </si>
  <si>
    <t xml:space="preserve"> Address bus disable - allows temporary bus master control of address lines</t>
  </si>
  <si>
    <t xml:space="preserve"> Data Out bus disable - allows temporary bus master control of data out lines</t>
  </si>
  <si>
    <t xml:space="preserve"> Phase 2 clock</t>
  </si>
  <si>
    <t xml:space="preserve"> Phase 1 clock</t>
  </si>
  <si>
    <t xml:space="preserve"> 8080 hold acknowledge output</t>
  </si>
  <si>
    <t xml:space="preserve"> 8080 wait acknowledge output (in response to false on a RDY line)</t>
  </si>
  <si>
    <t xml:space="preserve"> Asserted when the 8080 has interrupts enabled</t>
  </si>
  <si>
    <t xml:space="preserve"> Direct sense switch input to the processor</t>
  </si>
  <si>
    <t xml:space="preserve"> Return all slave boards to known state</t>
  </si>
  <si>
    <t xml:space="preserve"> 60hz for Real-Time Clock</t>
  </si>
  <si>
    <t xml:space="preserve"> Status strobe</t>
  </si>
  <si>
    <t xml:space="preserve"> Data input gate 1 (for 8080b front panel)</t>
  </si>
  <si>
    <t>MWRT</t>
  </si>
  <si>
    <t xml:space="preserve"> Not used in Altair</t>
  </si>
  <si>
    <t xml:space="preserve"> Memory Write (pWR* asserted and not SOUT)</t>
  </si>
  <si>
    <t xml:space="preserve"> Memory protect status (out from addressed card)</t>
  </si>
  <si>
    <t xml:space="preserve"> Machine is in the RUN tate</t>
  </si>
  <si>
    <t xml:space="preserve"> Wired to 8080 Ready line for wait states. Possibly OR'd with other RDY lines</t>
  </si>
  <si>
    <t xml:space="preserve"> Interrupt request to 8080</t>
  </si>
  <si>
    <t xml:space="preserve"> Hold request to 8080</t>
  </si>
  <si>
    <t xml:space="preserve"> Reset line from from front panel reset switch</t>
  </si>
  <si>
    <t xml:space="preserve"> 8080 output to signal start of each machine cycle</t>
  </si>
  <si>
    <t xml:space="preserve"> 8080 output to signal write data is stable on the bus</t>
  </si>
  <si>
    <t xml:space="preserve"> 8080 output to signal its data bus is in the input (read) mode</t>
  </si>
  <si>
    <t xml:space="preserve"> Status: Machine cycle #1 (instruction fetch)</t>
  </si>
  <si>
    <t xml:space="preserve"> Status:  Read cycle for an IN instruction taking place</t>
  </si>
  <si>
    <t xml:space="preserve"> Status: Write cycle for an OUT instruction taking place</t>
  </si>
  <si>
    <t xml:space="preserve"> Status: Read cycle is a memory read</t>
  </si>
  <si>
    <t xml:space="preserve"> Status: 8080 halt acknowledge output</t>
  </si>
  <si>
    <t xml:space="preserve"> Status: Bus cycle is an interrupt acknowledge cycle</t>
  </si>
  <si>
    <t xml:space="preserve"> Status: Bus cycle is a write (memory or I/O)</t>
  </si>
  <si>
    <t xml:space="preserve"> Status: Bus cycle is a stack operation</t>
  </si>
  <si>
    <t xml:space="preserve"> Power on clear</t>
  </si>
  <si>
    <t>Part</t>
  </si>
  <si>
    <t>Gate Qty</t>
  </si>
  <si>
    <t>Chip Qty</t>
  </si>
  <si>
    <t>Spares</t>
  </si>
  <si>
    <t>74LS244</t>
  </si>
  <si>
    <t>8K</t>
  </si>
  <si>
    <t>74LS00</t>
  </si>
  <si>
    <t>Quad 2-Input NAND</t>
  </si>
  <si>
    <t>74LS08</t>
  </si>
  <si>
    <t>Quad 2-Input AND</t>
  </si>
  <si>
    <t>74LS10</t>
  </si>
  <si>
    <t>Triple 3-Input NAND</t>
  </si>
  <si>
    <t>74LS27</t>
  </si>
  <si>
    <t>Triple 3-Input NOR</t>
  </si>
  <si>
    <t>74LS32</t>
  </si>
  <si>
    <t>Quad 2-Input OR</t>
  </si>
  <si>
    <t>Octal Line Driver</t>
  </si>
  <si>
    <t>74LS682</t>
  </si>
  <si>
    <t>8 Bit Comparator</t>
  </si>
  <si>
    <t>Chip ma</t>
  </si>
  <si>
    <t>Total ma</t>
  </si>
  <si>
    <t>CY62128B</t>
  </si>
  <si>
    <t>128K x 8 Static RAM</t>
  </si>
  <si>
    <t>27C64</t>
  </si>
  <si>
    <t>8K x 8 EPROM</t>
  </si>
  <si>
    <t>Hex OC Line Driver</t>
  </si>
  <si>
    <t>74LS14</t>
  </si>
  <si>
    <t>Hex Schmidt Inverter</t>
  </si>
  <si>
    <t>150 ohm drive pull-ups</t>
  </si>
  <si>
    <t>FDC</t>
  </si>
  <si>
    <t>Shugart</t>
  </si>
  <si>
    <t>Altair</t>
  </si>
  <si>
    <t>IDC 50</t>
  </si>
  <si>
    <t>Head Load</t>
  </si>
  <si>
    <t>Index</t>
  </si>
  <si>
    <t>Ready</t>
  </si>
  <si>
    <t>Drive Sel 1</t>
  </si>
  <si>
    <t>Drv Addr A</t>
  </si>
  <si>
    <t>Drive Sel 2</t>
  </si>
  <si>
    <t>Drv Addr B</t>
  </si>
  <si>
    <t>Drive Sel 3</t>
  </si>
  <si>
    <t>Drv Addr C</t>
  </si>
  <si>
    <t>Drive Sel 4</t>
  </si>
  <si>
    <t>Step Dir</t>
  </si>
  <si>
    <t>Step In</t>
  </si>
  <si>
    <t>Step</t>
  </si>
  <si>
    <t>Step Out</t>
  </si>
  <si>
    <t>Write Data</t>
  </si>
  <si>
    <t>Write Gate</t>
  </si>
  <si>
    <t>Track 0</t>
  </si>
  <si>
    <t>Read Data</t>
  </si>
  <si>
    <t>Disk Enable</t>
  </si>
  <si>
    <t>WCS</t>
  </si>
  <si>
    <t>5v Comp</t>
  </si>
  <si>
    <t>RP0</t>
  </si>
  <si>
    <t>RP1</t>
  </si>
  <si>
    <t>RP3</t>
  </si>
  <si>
    <t>RP4</t>
  </si>
  <si>
    <t>RP2</t>
  </si>
  <si>
    <t>RP8</t>
  </si>
  <si>
    <t>RP9</t>
  </si>
  <si>
    <t>RP11</t>
  </si>
  <si>
    <t>RP12</t>
  </si>
  <si>
    <t>RP14</t>
  </si>
  <si>
    <t>RP22</t>
  </si>
  <si>
    <t>RP23</t>
  </si>
  <si>
    <t>RP24</t>
  </si>
  <si>
    <t>RP29</t>
  </si>
  <si>
    <t>CN4</t>
  </si>
  <si>
    <t>CN71</t>
  </si>
  <si>
    <t>ICSP Data</t>
  </si>
  <si>
    <t>P32 Drv Sel 4</t>
  </si>
  <si>
    <t>P30 Drv Sel 3</t>
  </si>
  <si>
    <t>P28 Drv Sel 2</t>
  </si>
  <si>
    <t>P26 Drv Sel 1</t>
  </si>
  <si>
    <t>P38 Write Data</t>
  </si>
  <si>
    <t>P34 Step Dir</t>
  </si>
  <si>
    <t>P16 In Use</t>
  </si>
  <si>
    <t>P40 Write Gate</t>
  </si>
  <si>
    <t>P18 Head Load</t>
  </si>
  <si>
    <t>P14 Side Select</t>
  </si>
  <si>
    <t>P2 Wrt Curr</t>
  </si>
  <si>
    <t>P36 Step</t>
  </si>
  <si>
    <t>RS232 TX</t>
  </si>
  <si>
    <t>RS232 RX</t>
  </si>
  <si>
    <t>Drv Type 0</t>
  </si>
  <si>
    <t>Drv Type 1</t>
  </si>
  <si>
    <t>Drv Type 2</t>
  </si>
  <si>
    <t>0.1 uf (none)</t>
  </si>
  <si>
    <t>XTAL</t>
  </si>
  <si>
    <t>Int Out</t>
  </si>
  <si>
    <t>Clear Int*</t>
  </si>
  <si>
    <t>P46 Read Data</t>
  </si>
  <si>
    <t>IO Select</t>
  </si>
  <si>
    <t>P44 Write Prot</t>
  </si>
  <si>
    <t>Drv Typ 3</t>
  </si>
  <si>
    <t>P22 Ready</t>
  </si>
  <si>
    <t>P42 Track 0</t>
  </si>
  <si>
    <t>P8 True Ready</t>
  </si>
  <si>
    <t>IO Write*</t>
  </si>
  <si>
    <t>IO Read*</t>
  </si>
  <si>
    <t>P20 Index</t>
  </si>
  <si>
    <t>P17 Drv Addr D</t>
  </si>
  <si>
    <t>P16 Drv Addr C</t>
  </si>
  <si>
    <t>P15 Drv Addr B</t>
  </si>
  <si>
    <t>P14 Drv Addr A</t>
  </si>
  <si>
    <t>P5 Write Data</t>
  </si>
  <si>
    <t>P6 Step In</t>
  </si>
  <si>
    <t>P4 Write Enable</t>
  </si>
  <si>
    <t>P8 Head Load</t>
  </si>
  <si>
    <t>P13 Disk Enable</t>
  </si>
  <si>
    <t>P2 HCS</t>
  </si>
  <si>
    <t>P7 Step Out</t>
  </si>
  <si>
    <t>P3 Trim Erase</t>
  </si>
  <si>
    <t>P11 Read Data</t>
  </si>
  <si>
    <t>P1 Disk Ready</t>
  </si>
  <si>
    <t>P10 Track 0</t>
  </si>
  <si>
    <t>P9 Index</t>
  </si>
  <si>
    <t>MClr 10K PU</t>
  </si>
  <si>
    <t>Vcap 10uf</t>
  </si>
  <si>
    <t>U5</t>
  </si>
  <si>
    <t>U6</t>
  </si>
  <si>
    <t>U10</t>
  </si>
  <si>
    <t>U13</t>
  </si>
  <si>
    <t>U14</t>
  </si>
  <si>
    <t>U17</t>
  </si>
  <si>
    <t>U20</t>
  </si>
  <si>
    <t>5 Volt Regulator</t>
  </si>
  <si>
    <t>U21</t>
  </si>
  <si>
    <t>IC004</t>
  </si>
  <si>
    <t>3.3v Regulator</t>
  </si>
  <si>
    <t>IC021-2</t>
  </si>
  <si>
    <t>LT1121CST-3.3</t>
  </si>
  <si>
    <t>U22</t>
  </si>
  <si>
    <t>IC052</t>
  </si>
  <si>
    <t>MAX3380ECUP+</t>
  </si>
  <si>
    <t>RS-232 Transceiver</t>
  </si>
  <si>
    <t>U23</t>
  </si>
  <si>
    <t>PIC24FJ128GB206-I/PT</t>
  </si>
  <si>
    <t>IC050</t>
  </si>
  <si>
    <t>PIC24FJ128 Microcontroller</t>
  </si>
  <si>
    <t>18-36</t>
  </si>
  <si>
    <t>Trim erase</t>
  </si>
  <si>
    <t>Write Enable</t>
  </si>
  <si>
    <t>True Ready</t>
  </si>
  <si>
    <t>Disk Change</t>
  </si>
  <si>
    <t>Side Select</t>
  </si>
  <si>
    <t>In Use</t>
  </si>
  <si>
    <t>Sector (801)</t>
  </si>
  <si>
    <t>Sep Data</t>
  </si>
  <si>
    <t>Sep Clock</t>
  </si>
  <si>
    <t>Write Protect</t>
  </si>
  <si>
    <t>850/851</t>
  </si>
  <si>
    <t>810/860</t>
  </si>
  <si>
    <t>Not Used</t>
  </si>
  <si>
    <t>800/801 but Double Sided</t>
  </si>
  <si>
    <t>1/2 Height DD SS/DS</t>
  </si>
  <si>
    <t xml:space="preserve">Pertec Stepping: </t>
  </si>
  <si>
    <t>Shugart Stepping: (1us &lt; Shugart &lt; ?), 8ms per step</t>
  </si>
  <si>
    <t>Pull-Up</t>
  </si>
  <si>
    <t>R16</t>
  </si>
  <si>
    <t>R19</t>
  </si>
  <si>
    <t>R19, R4</t>
  </si>
  <si>
    <t>C1-C20</t>
  </si>
  <si>
    <t>CP007</t>
  </si>
  <si>
    <t>0.1uf Capacitor</t>
  </si>
  <si>
    <t>C21</t>
  </si>
  <si>
    <t>CP002</t>
  </si>
  <si>
    <t>C30,C31</t>
  </si>
  <si>
    <t>CP305</t>
  </si>
  <si>
    <t>18pf 50v NPO 0805</t>
  </si>
  <si>
    <t>X1</t>
  </si>
  <si>
    <t>C32</t>
  </si>
  <si>
    <t>CP304</t>
  </si>
  <si>
    <t>1.0uf 25v X7R 0805</t>
  </si>
  <si>
    <t>10uf 25v Tantalum</t>
  </si>
  <si>
    <t>CP313</t>
  </si>
  <si>
    <t>10uf 16v X5R 0805</t>
  </si>
  <si>
    <t>CP307</t>
  </si>
  <si>
    <t>0.1uf 0805</t>
  </si>
  <si>
    <t>C34-C40</t>
  </si>
  <si>
    <t>C33,C41</t>
  </si>
  <si>
    <t>RS006</t>
  </si>
  <si>
    <t>51K 1/4 watt 5%</t>
  </si>
  <si>
    <t>RS028</t>
  </si>
  <si>
    <t>4.3K 1/4 watt 5%</t>
  </si>
  <si>
    <t>RS001</t>
  </si>
  <si>
    <t>10K 1/4 watt 5%</t>
  </si>
  <si>
    <t>RS002</t>
  </si>
  <si>
    <t>1K 1/4 watt 5%</t>
  </si>
  <si>
    <t>R9-R14</t>
  </si>
  <si>
    <t>R2,R15,R17</t>
  </si>
  <si>
    <t>R4,R16,R19</t>
  </si>
  <si>
    <t>S1-S4</t>
  </si>
  <si>
    <t>8 Position DIP Switch</t>
  </si>
  <si>
    <t>J1</t>
  </si>
  <si>
    <t>J2</t>
  </si>
  <si>
    <t>J3</t>
  </si>
  <si>
    <t>CN033-4</t>
  </si>
  <si>
    <t>2x25 RA header</t>
  </si>
  <si>
    <t>2x7 RA header</t>
  </si>
  <si>
    <t>8 x 4.7K SIP Pullup</t>
  </si>
  <si>
    <t>Designator</t>
  </si>
  <si>
    <t>Industry</t>
  </si>
  <si>
    <t>Notes</t>
  </si>
  <si>
    <t>150 ohm 1/4 watt 5%</t>
  </si>
  <si>
    <t>2x3 header</t>
  </si>
  <si>
    <t>Port A</t>
  </si>
  <si>
    <t>Port B</t>
  </si>
  <si>
    <t>In</t>
  </si>
  <si>
    <t xml:space="preserve">  Use</t>
  </si>
  <si>
    <t>P2 Wrt Cur</t>
  </si>
  <si>
    <t>P14 Side Sel</t>
  </si>
  <si>
    <t>Out</t>
  </si>
  <si>
    <t>N/U</t>
  </si>
  <si>
    <t xml:space="preserve">  Dir (0xC0)</t>
  </si>
  <si>
    <t xml:space="preserve">  Init (0x3B)</t>
  </si>
  <si>
    <t>ICSP Ck</t>
  </si>
  <si>
    <t xml:space="preserve">  Pull-up</t>
  </si>
  <si>
    <t xml:space="preserve">  Dir (0x30)</t>
  </si>
  <si>
    <t xml:space="preserve">  Init (0xCF)</t>
  </si>
  <si>
    <t>Port C</t>
  </si>
  <si>
    <t>Xtal</t>
  </si>
  <si>
    <t>In?</t>
  </si>
  <si>
    <t>Drive Type 3</t>
  </si>
  <si>
    <t>Monitor Select</t>
  </si>
  <si>
    <t>N/P</t>
  </si>
  <si>
    <t xml:space="preserve">  Dir (0xF0)</t>
  </si>
  <si>
    <t xml:space="preserve">  Init (0x00)</t>
  </si>
  <si>
    <t xml:space="preserve">  Dir (0x00)</t>
  </si>
  <si>
    <t>Port D</t>
  </si>
  <si>
    <t>IO Sel (PMCS1)</t>
  </si>
  <si>
    <t>Clear Interrupt</t>
  </si>
  <si>
    <t>Interrupt Out</t>
  </si>
  <si>
    <t xml:space="preserve">  Dir (0x0E)</t>
  </si>
  <si>
    <t>IO Rd (PMRD)</t>
  </si>
  <si>
    <t>IO Wr (PMWR)</t>
  </si>
  <si>
    <t xml:space="preserve">  Dir (0x3F)</t>
  </si>
  <si>
    <t>Port E</t>
  </si>
  <si>
    <t>D7 (PMD7)</t>
  </si>
  <si>
    <t>D6 (PMD6)</t>
  </si>
  <si>
    <t>D5 (PMD5)</t>
  </si>
  <si>
    <t>D4 (PMD4)</t>
  </si>
  <si>
    <t>D3 (PMD3)</t>
  </si>
  <si>
    <t>D2 (PMD2)</t>
  </si>
  <si>
    <t>D1 (PMD1)</t>
  </si>
  <si>
    <t>D0 (PMD0)</t>
  </si>
  <si>
    <t xml:space="preserve">  Dir (0xFF)</t>
  </si>
  <si>
    <t>Port F</t>
  </si>
  <si>
    <t xml:space="preserve">  Init (0x30)</t>
  </si>
  <si>
    <t>Port G</t>
  </si>
  <si>
    <t>Drive Type 1</t>
  </si>
  <si>
    <t>Drive Type 2</t>
  </si>
  <si>
    <t xml:space="preserve">  Dir (0x0C)</t>
  </si>
  <si>
    <t>SPI1 DO (Write Data)</t>
  </si>
  <si>
    <t>RPOR3H</t>
  </si>
  <si>
    <t>RPOR3L</t>
  </si>
  <si>
    <t>Monitor Sel</t>
  </si>
  <si>
    <t>R1,R5,R6,R21</t>
  </si>
  <si>
    <t>R3,R7,R8,R18,R20</t>
  </si>
  <si>
    <t>IC4244</t>
  </si>
  <si>
    <t>IC4682</t>
  </si>
  <si>
    <t>IC400</t>
  </si>
  <si>
    <t>IC410</t>
  </si>
  <si>
    <t>IC432</t>
  </si>
  <si>
    <t>IC408</t>
  </si>
  <si>
    <t>IC427</t>
  </si>
  <si>
    <t>IC414</t>
  </si>
  <si>
    <t>IC417</t>
  </si>
  <si>
    <t>ME016-4</t>
  </si>
  <si>
    <t>4 MHz, 18pf, CSM7</t>
  </si>
  <si>
    <t>U1-U4</t>
  </si>
  <si>
    <t>U7,U8</t>
  </si>
  <si>
    <t>U9,U12,U15</t>
  </si>
  <si>
    <t>U11,U16</t>
  </si>
  <si>
    <t>U18,U19</t>
  </si>
  <si>
    <t>RS053</t>
  </si>
  <si>
    <t>RS054</t>
  </si>
  <si>
    <t>CN041-1</t>
  </si>
  <si>
    <t>CN041-2</t>
  </si>
  <si>
    <t>SW015</t>
  </si>
  <si>
    <t>T1</t>
  </si>
  <si>
    <t>DS001</t>
  </si>
  <si>
    <t>2N4401 Transistor</t>
  </si>
  <si>
    <t>IC053</t>
  </si>
  <si>
    <t>PINTE</t>
  </si>
  <si>
    <t xml:space="preserve">  Dir (0x8B)</t>
  </si>
  <si>
    <t>UART3 TX (Step In)</t>
  </si>
  <si>
    <t>UART2 TX (Step/Out)</t>
  </si>
  <si>
    <t>RPINR19L</t>
  </si>
  <si>
    <t>RPINR17H</t>
  </si>
  <si>
    <t>UART2 RCV (pu)</t>
  </si>
  <si>
    <t>UART3 RCV (pu)</t>
  </si>
  <si>
    <t>SPI1 DI (gnd)</t>
  </si>
  <si>
    <t>default</t>
  </si>
  <si>
    <t>IC1 (Read Data)</t>
  </si>
  <si>
    <t>and Common</t>
  </si>
  <si>
    <t>Fixed</t>
  </si>
  <si>
    <t>RPOR1L</t>
  </si>
  <si>
    <t>RPINR7L</t>
  </si>
  <si>
    <t>IC2 (Index)</t>
  </si>
  <si>
    <t>RPINR7H</t>
  </si>
  <si>
    <t>SPI2 SCK (Clr Int)</t>
  </si>
  <si>
    <t>RPINR22H</t>
  </si>
  <si>
    <t>SPI2 SDO (PINT)</t>
  </si>
  <si>
    <t>Head Cur Sw</t>
  </si>
  <si>
    <t>Addr D (msb)</t>
  </si>
  <si>
    <t>Dsk Pwr (Rdy)</t>
  </si>
  <si>
    <t>Altair DB-37</t>
  </si>
  <si>
    <t>IDC 34 (eg SA400)</t>
  </si>
  <si>
    <t>Jumper</t>
  </si>
  <si>
    <t>Motor On</t>
  </si>
  <si>
    <t>Altair IDC 26</t>
  </si>
  <si>
    <t>( 200ns &lt; Pertec &lt; 2ms), 10-11ms per step, if not, wait 40ms</t>
  </si>
  <si>
    <t>25, Evens</t>
  </si>
  <si>
    <t>CN011</t>
  </si>
  <si>
    <t>27C64 (socket only)</t>
  </si>
  <si>
    <t>7805 (and heat sink)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</si>
</sst>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24" borderId="0" xfId="0" applyFill="1" applyAlignment="1">
      <alignment/>
    </xf>
    <xf numFmtId="0" fontId="2" fillId="0" borderId="0" xfId="55" applyAlignment="1">
      <alignment horizontal="center"/>
      <protection/>
    </xf>
    <xf numFmtId="0" fontId="2" fillId="0" borderId="0" xfId="55">
      <alignment/>
      <protection/>
    </xf>
    <xf numFmtId="0" fontId="2" fillId="0" borderId="0" xfId="55" applyFill="1" applyAlignment="1">
      <alignment horizontal="center"/>
      <protection/>
    </xf>
    <xf numFmtId="0" fontId="2" fillId="24" borderId="0" xfId="55" applyFill="1" applyAlignment="1">
      <alignment horizontal="center"/>
      <protection/>
    </xf>
    <xf numFmtId="0" fontId="2" fillId="4" borderId="0" xfId="55" applyFill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7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emory Ma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31">
      <selection activeCell="Q10" sqref="Q10"/>
    </sheetView>
  </sheetViews>
  <sheetFormatPr defaultColWidth="9.140625" defaultRowHeight="15"/>
  <cols>
    <col min="1" max="1" width="15.7109375" style="1" customWidth="1"/>
    <col min="2" max="2" width="14.140625" style="1" customWidth="1"/>
    <col min="3" max="3" width="11.00390625" style="1" customWidth="1"/>
    <col min="4" max="4" width="8.421875" style="0" customWidth="1"/>
    <col min="5" max="5" width="11.421875" style="0" customWidth="1"/>
    <col min="6" max="6" width="12.57421875" style="0" customWidth="1"/>
    <col min="7" max="7" width="13.140625" style="0" customWidth="1"/>
    <col min="8" max="10" width="11.00390625" style="0" customWidth="1"/>
    <col min="12" max="12" width="15.7109375" style="1" customWidth="1"/>
    <col min="13" max="13" width="11.140625" style="1" customWidth="1"/>
    <col min="14" max="14" width="8.140625" style="0" customWidth="1"/>
    <col min="15" max="15" width="21.140625" style="0" customWidth="1"/>
    <col min="17" max="17" width="8.28125" style="0" customWidth="1"/>
  </cols>
  <sheetData>
    <row r="1" ht="15">
      <c r="D1" t="s">
        <v>153</v>
      </c>
    </row>
    <row r="3" spans="3:17" ht="15">
      <c r="C3" s="4"/>
      <c r="D3" s="9" t="s">
        <v>352</v>
      </c>
      <c r="G3" t="s">
        <v>139</v>
      </c>
      <c r="H3" t="s">
        <v>140</v>
      </c>
      <c r="L3" s="46" t="s">
        <v>145</v>
      </c>
      <c r="M3" s="46"/>
      <c r="N3" s="46"/>
      <c r="O3" s="46"/>
      <c r="P3" s="46"/>
      <c r="Q3" s="46"/>
    </row>
    <row r="4" spans="2:15" ht="15">
      <c r="B4" s="1" t="s">
        <v>329</v>
      </c>
      <c r="C4" s="4"/>
      <c r="O4" s="8"/>
    </row>
    <row r="5" spans="1:17" ht="15">
      <c r="A5" s="3" t="s">
        <v>330</v>
      </c>
      <c r="B5" s="3" t="s">
        <v>595</v>
      </c>
      <c r="C5" s="3" t="s">
        <v>596</v>
      </c>
      <c r="D5" s="3" t="s">
        <v>0</v>
      </c>
      <c r="E5" s="3" t="s">
        <v>4</v>
      </c>
      <c r="F5" s="3" t="s">
        <v>1</v>
      </c>
      <c r="G5" s="3" t="s">
        <v>2</v>
      </c>
      <c r="H5" s="3" t="s">
        <v>3</v>
      </c>
      <c r="I5" s="3" t="s">
        <v>154</v>
      </c>
      <c r="J5" s="3" t="s">
        <v>152</v>
      </c>
      <c r="L5" s="3" t="s">
        <v>118</v>
      </c>
      <c r="M5" s="3" t="s">
        <v>142</v>
      </c>
      <c r="N5" s="3" t="s">
        <v>143</v>
      </c>
      <c r="O5" s="5" t="s">
        <v>119</v>
      </c>
      <c r="P5" s="7" t="s">
        <v>142</v>
      </c>
      <c r="Q5" s="3" t="s">
        <v>143</v>
      </c>
    </row>
    <row r="6" spans="2:17" ht="15">
      <c r="B6" s="1" t="s">
        <v>22</v>
      </c>
      <c r="C6" s="4"/>
      <c r="D6" s="9">
        <v>1</v>
      </c>
      <c r="E6" t="s">
        <v>171</v>
      </c>
      <c r="F6" t="s">
        <v>42</v>
      </c>
      <c r="G6" t="s">
        <v>41</v>
      </c>
      <c r="I6" t="s">
        <v>157</v>
      </c>
      <c r="L6" s="1" t="s">
        <v>120</v>
      </c>
      <c r="M6" s="1" t="s">
        <v>144</v>
      </c>
      <c r="N6" s="1">
        <v>16</v>
      </c>
      <c r="O6" s="43" t="s">
        <v>121</v>
      </c>
      <c r="P6" s="1" t="s">
        <v>146</v>
      </c>
      <c r="Q6" s="1">
        <v>3</v>
      </c>
    </row>
    <row r="7" spans="2:17" ht="15">
      <c r="B7" s="1" t="s">
        <v>23</v>
      </c>
      <c r="C7" s="4"/>
      <c r="D7" s="9">
        <v>2</v>
      </c>
      <c r="E7" t="s">
        <v>172</v>
      </c>
      <c r="F7" t="s">
        <v>43</v>
      </c>
      <c r="G7" t="s">
        <v>80</v>
      </c>
      <c r="I7" t="s">
        <v>159</v>
      </c>
      <c r="L7" s="40" t="s">
        <v>592</v>
      </c>
      <c r="M7" s="40" t="s">
        <v>593</v>
      </c>
      <c r="N7" s="40">
        <v>63</v>
      </c>
      <c r="O7" s="41" t="s">
        <v>553</v>
      </c>
      <c r="P7" s="40" t="s">
        <v>555</v>
      </c>
      <c r="Q7" s="40">
        <v>7</v>
      </c>
    </row>
    <row r="8" spans="2:17" ht="15">
      <c r="B8" s="1" t="s">
        <v>24</v>
      </c>
      <c r="C8" s="4"/>
      <c r="D8" s="9">
        <v>3</v>
      </c>
      <c r="E8" t="s">
        <v>173</v>
      </c>
      <c r="F8" t="s">
        <v>44</v>
      </c>
      <c r="G8" t="s">
        <v>81</v>
      </c>
      <c r="I8" t="s">
        <v>159</v>
      </c>
      <c r="L8" s="40" t="s">
        <v>590</v>
      </c>
      <c r="M8" s="40" t="s">
        <v>588</v>
      </c>
      <c r="N8" s="40">
        <v>18</v>
      </c>
      <c r="O8" s="41" t="s">
        <v>587</v>
      </c>
      <c r="P8" s="40" t="s">
        <v>147</v>
      </c>
      <c r="Q8" s="40">
        <v>5</v>
      </c>
    </row>
    <row r="9" spans="3:17" ht="15">
      <c r="C9" s="4"/>
      <c r="D9" s="1">
        <v>4</v>
      </c>
      <c r="F9" t="s">
        <v>45</v>
      </c>
      <c r="G9" t="s">
        <v>82</v>
      </c>
      <c r="H9" t="s">
        <v>122</v>
      </c>
      <c r="I9" s="2" t="s">
        <v>156</v>
      </c>
      <c r="L9" s="40" t="s">
        <v>591</v>
      </c>
      <c r="M9" s="40" t="s">
        <v>589</v>
      </c>
      <c r="N9" s="40">
        <v>18</v>
      </c>
      <c r="O9" s="41" t="s">
        <v>586</v>
      </c>
      <c r="P9" s="40" t="s">
        <v>554</v>
      </c>
      <c r="Q9" s="40">
        <v>28</v>
      </c>
    </row>
    <row r="10" spans="3:17" ht="15">
      <c r="C10" s="4"/>
      <c r="D10" s="1">
        <v>5</v>
      </c>
      <c r="F10" t="s">
        <v>46</v>
      </c>
      <c r="G10" t="s">
        <v>83</v>
      </c>
      <c r="H10" t="s">
        <v>123</v>
      </c>
      <c r="I10" s="2" t="s">
        <v>156</v>
      </c>
      <c r="L10" s="40" t="s">
        <v>594</v>
      </c>
      <c r="M10" s="40" t="s">
        <v>598</v>
      </c>
      <c r="N10" s="40">
        <v>3</v>
      </c>
      <c r="O10" s="41" t="s">
        <v>603</v>
      </c>
      <c r="P10" s="40" t="s">
        <v>597</v>
      </c>
      <c r="Q10" s="40">
        <v>10</v>
      </c>
    </row>
    <row r="11" spans="3:17" ht="15">
      <c r="C11" s="4"/>
      <c r="D11" s="1">
        <v>6</v>
      </c>
      <c r="F11" t="s">
        <v>47</v>
      </c>
      <c r="G11" t="s">
        <v>84</v>
      </c>
      <c r="H11" t="s">
        <v>124</v>
      </c>
      <c r="I11" s="2" t="s">
        <v>156</v>
      </c>
      <c r="L11" s="40" t="s">
        <v>599</v>
      </c>
      <c r="M11" s="40" t="s">
        <v>600</v>
      </c>
      <c r="N11" s="40">
        <v>22</v>
      </c>
      <c r="O11" s="41"/>
      <c r="P11" s="40"/>
      <c r="Q11" s="40"/>
    </row>
    <row r="12" spans="3:17" ht="15">
      <c r="C12" s="4" t="s">
        <v>417</v>
      </c>
      <c r="D12" s="1">
        <v>7</v>
      </c>
      <c r="I12" s="2"/>
      <c r="L12" s="40" t="s">
        <v>601</v>
      </c>
      <c r="M12" s="40" t="s">
        <v>602</v>
      </c>
      <c r="N12" s="40">
        <v>4</v>
      </c>
      <c r="O12" s="41"/>
      <c r="P12" s="40"/>
      <c r="Q12" s="40"/>
    </row>
    <row r="13" spans="3:17" ht="15">
      <c r="C13" s="4"/>
      <c r="D13" s="1">
        <v>8</v>
      </c>
      <c r="F13" t="s">
        <v>48</v>
      </c>
      <c r="G13" t="s">
        <v>85</v>
      </c>
      <c r="H13" t="s">
        <v>125</v>
      </c>
      <c r="I13" s="2" t="s">
        <v>156</v>
      </c>
      <c r="L13" s="40"/>
      <c r="M13" s="40"/>
      <c r="N13" s="42"/>
      <c r="O13" s="41"/>
      <c r="P13" s="40"/>
      <c r="Q13" s="40"/>
    </row>
    <row r="14" spans="3:17" ht="15">
      <c r="C14" s="4" t="s">
        <v>9</v>
      </c>
      <c r="D14" s="1">
        <v>9</v>
      </c>
      <c r="L14" s="40"/>
      <c r="M14" s="40"/>
      <c r="N14" s="42"/>
      <c r="O14" s="41"/>
      <c r="P14" s="40"/>
      <c r="Q14" s="40"/>
    </row>
    <row r="15" spans="3:17" ht="15">
      <c r="C15" s="4" t="s">
        <v>8</v>
      </c>
      <c r="D15" s="1">
        <v>10</v>
      </c>
      <c r="L15" s="40"/>
      <c r="M15" s="40"/>
      <c r="N15" s="42"/>
      <c r="O15" s="41"/>
      <c r="P15" s="40"/>
      <c r="Q15" s="40"/>
    </row>
    <row r="16" spans="3:17" ht="15">
      <c r="C16" s="10" t="s">
        <v>137</v>
      </c>
      <c r="D16" s="1">
        <v>11</v>
      </c>
      <c r="E16" t="s">
        <v>10</v>
      </c>
      <c r="F16" t="s">
        <v>49</v>
      </c>
      <c r="G16" t="s">
        <v>86</v>
      </c>
      <c r="H16" t="s">
        <v>132</v>
      </c>
      <c r="I16" s="2" t="s">
        <v>156</v>
      </c>
      <c r="L16"/>
      <c r="N16" s="42"/>
      <c r="O16" s="41"/>
      <c r="P16" s="40"/>
      <c r="Q16" s="40"/>
    </row>
    <row r="17" spans="3:12" ht="15">
      <c r="C17" s="10" t="s">
        <v>369</v>
      </c>
      <c r="D17" s="1">
        <v>12</v>
      </c>
      <c r="E17" t="s">
        <v>11</v>
      </c>
      <c r="F17" t="s">
        <v>50</v>
      </c>
      <c r="G17" t="s">
        <v>87</v>
      </c>
      <c r="H17" t="s">
        <v>133</v>
      </c>
      <c r="I17" s="2" t="s">
        <v>156</v>
      </c>
      <c r="L17"/>
    </row>
    <row r="18" spans="1:12" ht="15">
      <c r="A18" s="1" t="s">
        <v>401</v>
      </c>
      <c r="B18" s="1" t="s">
        <v>370</v>
      </c>
      <c r="C18" s="4"/>
      <c r="D18" s="1">
        <v>13</v>
      </c>
      <c r="F18" t="s">
        <v>51</v>
      </c>
      <c r="G18" t="s">
        <v>88</v>
      </c>
      <c r="I18" s="2" t="s">
        <v>156</v>
      </c>
      <c r="L18"/>
    </row>
    <row r="19" spans="1:12" ht="15">
      <c r="A19" s="1" t="s">
        <v>402</v>
      </c>
      <c r="B19" s="1" t="s">
        <v>371</v>
      </c>
      <c r="C19" s="4"/>
      <c r="D19" s="1">
        <v>14</v>
      </c>
      <c r="F19" t="s">
        <v>52</v>
      </c>
      <c r="G19" t="s">
        <v>367</v>
      </c>
      <c r="H19" t="s">
        <v>134</v>
      </c>
      <c r="I19" s="2" t="s">
        <v>156</v>
      </c>
      <c r="L19"/>
    </row>
    <row r="20" spans="1:12" ht="15">
      <c r="A20" s="1" t="s">
        <v>403</v>
      </c>
      <c r="B20" s="1" t="s">
        <v>372</v>
      </c>
      <c r="C20" s="4"/>
      <c r="D20" s="1">
        <v>15</v>
      </c>
      <c r="E20" t="s">
        <v>12</v>
      </c>
      <c r="F20" t="s">
        <v>53</v>
      </c>
      <c r="G20" t="s">
        <v>89</v>
      </c>
      <c r="H20" t="s">
        <v>354</v>
      </c>
      <c r="I20" s="2" t="s">
        <v>156</v>
      </c>
      <c r="L20"/>
    </row>
    <row r="21" spans="1:12" ht="15">
      <c r="A21" s="1" t="s">
        <v>404</v>
      </c>
      <c r="B21" s="1" t="s">
        <v>373</v>
      </c>
      <c r="C21" s="4"/>
      <c r="D21" s="1">
        <v>16</v>
      </c>
      <c r="E21" t="s">
        <v>13</v>
      </c>
      <c r="F21" t="s">
        <v>54</v>
      </c>
      <c r="G21" t="s">
        <v>90</v>
      </c>
      <c r="H21" s="2" t="s">
        <v>353</v>
      </c>
      <c r="I21" s="2" t="s">
        <v>156</v>
      </c>
      <c r="J21" s="2"/>
      <c r="K21" s="2"/>
      <c r="L21"/>
    </row>
    <row r="22" spans="1:12" ht="15">
      <c r="A22" s="1" t="s">
        <v>405</v>
      </c>
      <c r="B22" s="1" t="s">
        <v>374</v>
      </c>
      <c r="C22" s="4"/>
      <c r="D22" s="1">
        <v>17</v>
      </c>
      <c r="E22" t="s">
        <v>14</v>
      </c>
      <c r="F22" t="s">
        <v>55</v>
      </c>
      <c r="G22" t="s">
        <v>91</v>
      </c>
      <c r="H22" s="2" t="s">
        <v>135</v>
      </c>
      <c r="I22" s="2" t="s">
        <v>156</v>
      </c>
      <c r="J22" s="2"/>
      <c r="L22"/>
    </row>
    <row r="23" spans="1:12" ht="15">
      <c r="A23" s="1" t="s">
        <v>406</v>
      </c>
      <c r="B23" s="1" t="s">
        <v>375</v>
      </c>
      <c r="C23" s="4"/>
      <c r="D23" s="1">
        <v>18</v>
      </c>
      <c r="E23" t="s">
        <v>15</v>
      </c>
      <c r="F23" t="s">
        <v>56</v>
      </c>
      <c r="G23" t="s">
        <v>92</v>
      </c>
      <c r="H23" s="2" t="s">
        <v>136</v>
      </c>
      <c r="I23" s="2" t="s">
        <v>156</v>
      </c>
      <c r="J23" s="2"/>
      <c r="L23"/>
    </row>
    <row r="24" spans="3:12" ht="15">
      <c r="C24" s="4" t="s">
        <v>5</v>
      </c>
      <c r="D24" s="1">
        <v>19</v>
      </c>
      <c r="L24"/>
    </row>
    <row r="25" spans="3:12" ht="15">
      <c r="C25" s="4" t="s">
        <v>6</v>
      </c>
      <c r="D25" s="1">
        <v>20</v>
      </c>
      <c r="L25"/>
    </row>
    <row r="26" spans="1:12" ht="15">
      <c r="A26" s="1" t="s">
        <v>412</v>
      </c>
      <c r="B26" s="1" t="s">
        <v>376</v>
      </c>
      <c r="C26" s="4"/>
      <c r="D26" s="1">
        <v>21</v>
      </c>
      <c r="F26" t="s">
        <v>57</v>
      </c>
      <c r="G26" t="s">
        <v>93</v>
      </c>
      <c r="H26" t="s">
        <v>358</v>
      </c>
      <c r="I26" s="2" t="s">
        <v>156</v>
      </c>
      <c r="L26"/>
    </row>
    <row r="27" spans="1:12" ht="15">
      <c r="A27" s="1" t="s">
        <v>407</v>
      </c>
      <c r="B27" s="1" t="s">
        <v>377</v>
      </c>
      <c r="C27" s="4"/>
      <c r="D27" s="1">
        <v>22</v>
      </c>
      <c r="F27" t="s">
        <v>58</v>
      </c>
      <c r="G27" t="s">
        <v>94</v>
      </c>
      <c r="H27" t="s">
        <v>359</v>
      </c>
      <c r="I27" s="2" t="s">
        <v>156</v>
      </c>
      <c r="L27"/>
    </row>
    <row r="28" spans="3:12" ht="15">
      <c r="C28" s="4"/>
      <c r="D28" s="1">
        <v>23</v>
      </c>
      <c r="F28" t="s">
        <v>59</v>
      </c>
      <c r="G28" t="s">
        <v>95</v>
      </c>
      <c r="I28" s="2" t="s">
        <v>156</v>
      </c>
      <c r="L28"/>
    </row>
    <row r="29" spans="1:12" ht="15">
      <c r="A29" s="1" t="s">
        <v>408</v>
      </c>
      <c r="B29" s="1" t="s">
        <v>378</v>
      </c>
      <c r="C29" s="4"/>
      <c r="D29" s="1">
        <v>24</v>
      </c>
      <c r="F29" t="s">
        <v>60</v>
      </c>
      <c r="G29" t="s">
        <v>96</v>
      </c>
      <c r="I29" s="2" t="s">
        <v>156</v>
      </c>
      <c r="L29"/>
    </row>
    <row r="30" spans="3:12" ht="15">
      <c r="C30" s="4" t="s">
        <v>9</v>
      </c>
      <c r="D30" s="1">
        <v>25</v>
      </c>
      <c r="L30"/>
    </row>
    <row r="31" spans="3:12" ht="15">
      <c r="C31" s="4" t="s">
        <v>8</v>
      </c>
      <c r="D31" s="1">
        <v>26</v>
      </c>
      <c r="L31"/>
    </row>
    <row r="32" spans="1:12" ht="15">
      <c r="A32" s="1" t="s">
        <v>409</v>
      </c>
      <c r="B32" s="1" t="s">
        <v>379</v>
      </c>
      <c r="C32" s="4"/>
      <c r="D32" s="1">
        <v>27</v>
      </c>
      <c r="F32" t="s">
        <v>61</v>
      </c>
      <c r="G32" t="s">
        <v>97</v>
      </c>
      <c r="I32" s="2" t="s">
        <v>156</v>
      </c>
      <c r="L32"/>
    </row>
    <row r="33" spans="1:9" ht="15">
      <c r="A33" s="1" t="s">
        <v>410</v>
      </c>
      <c r="B33" s="1" t="s">
        <v>380</v>
      </c>
      <c r="C33" s="4"/>
      <c r="D33" s="1">
        <v>28</v>
      </c>
      <c r="F33" t="s">
        <v>62</v>
      </c>
      <c r="G33" t="s">
        <v>98</v>
      </c>
      <c r="I33" s="2" t="s">
        <v>156</v>
      </c>
    </row>
    <row r="34" spans="2:9" ht="15">
      <c r="B34" s="1" t="s">
        <v>201</v>
      </c>
      <c r="C34" s="4"/>
      <c r="D34" s="1">
        <v>29</v>
      </c>
      <c r="E34" t="s">
        <v>161</v>
      </c>
      <c r="F34" t="s">
        <v>63</v>
      </c>
      <c r="G34" t="s">
        <v>99</v>
      </c>
      <c r="H34" t="s">
        <v>362</v>
      </c>
      <c r="I34" s="2" t="s">
        <v>156</v>
      </c>
    </row>
    <row r="35" spans="2:9" ht="15">
      <c r="B35" s="1" t="s">
        <v>200</v>
      </c>
      <c r="C35" s="4"/>
      <c r="D35" s="1">
        <v>30</v>
      </c>
      <c r="E35" t="s">
        <v>160</v>
      </c>
      <c r="F35" t="s">
        <v>64</v>
      </c>
      <c r="G35" t="s">
        <v>100</v>
      </c>
      <c r="H35" t="s">
        <v>366</v>
      </c>
      <c r="I35" s="2" t="s">
        <v>156</v>
      </c>
    </row>
    <row r="36" spans="1:13" ht="15">
      <c r="A36" s="1" t="s">
        <v>411</v>
      </c>
      <c r="B36" s="1" t="s">
        <v>381</v>
      </c>
      <c r="C36" s="4"/>
      <c r="D36" s="9">
        <v>31</v>
      </c>
      <c r="F36" t="s">
        <v>65</v>
      </c>
      <c r="G36" t="s">
        <v>101</v>
      </c>
      <c r="H36" t="s">
        <v>126</v>
      </c>
      <c r="I36" s="2" t="s">
        <v>158</v>
      </c>
      <c r="L36" s="46" t="s">
        <v>148</v>
      </c>
      <c r="M36" s="46"/>
    </row>
    <row r="37" spans="2:13" ht="15">
      <c r="B37" s="1" t="s">
        <v>382</v>
      </c>
      <c r="C37" s="4"/>
      <c r="D37" s="9">
        <v>32</v>
      </c>
      <c r="F37" t="s">
        <v>66</v>
      </c>
      <c r="G37" t="s">
        <v>102</v>
      </c>
      <c r="H37" t="s">
        <v>127</v>
      </c>
      <c r="I37" s="2" t="s">
        <v>158</v>
      </c>
      <c r="L37" s="1" t="s">
        <v>149</v>
      </c>
      <c r="M37" s="1">
        <v>1</v>
      </c>
    </row>
    <row r="38" spans="2:13" ht="15">
      <c r="B38" s="1" t="s">
        <v>383</v>
      </c>
      <c r="C38" s="4"/>
      <c r="D38" s="9">
        <v>33</v>
      </c>
      <c r="F38" t="s">
        <v>67</v>
      </c>
      <c r="G38" t="s">
        <v>368</v>
      </c>
      <c r="H38" t="s">
        <v>128</v>
      </c>
      <c r="I38" t="s">
        <v>155</v>
      </c>
      <c r="L38" s="1" t="s">
        <v>137</v>
      </c>
      <c r="M38" s="1">
        <v>2</v>
      </c>
    </row>
    <row r="39" spans="2:13" ht="15">
      <c r="B39" s="1" t="s">
        <v>384</v>
      </c>
      <c r="C39" s="4"/>
      <c r="D39" s="9">
        <v>34</v>
      </c>
      <c r="F39" t="s">
        <v>68</v>
      </c>
      <c r="I39" t="s">
        <v>156</v>
      </c>
      <c r="L39" s="1" t="s">
        <v>150</v>
      </c>
      <c r="M39" s="1">
        <v>3</v>
      </c>
    </row>
    <row r="40" spans="3:13" ht="15">
      <c r="C40" s="4" t="s">
        <v>16</v>
      </c>
      <c r="D40" s="1">
        <v>35</v>
      </c>
      <c r="L40" s="1" t="s">
        <v>138</v>
      </c>
      <c r="M40" s="1">
        <v>4</v>
      </c>
    </row>
    <row r="41" spans="2:13" ht="15">
      <c r="B41" s="1" t="s">
        <v>385</v>
      </c>
      <c r="C41" s="4"/>
      <c r="D41" s="4">
        <v>36</v>
      </c>
      <c r="F41" t="s">
        <v>69</v>
      </c>
      <c r="G41" t="s">
        <v>103</v>
      </c>
      <c r="I41" t="s">
        <v>155</v>
      </c>
      <c r="L41" s="1" t="s">
        <v>141</v>
      </c>
      <c r="M41" s="1">
        <v>5</v>
      </c>
    </row>
    <row r="42" spans="2:13" ht="15">
      <c r="B42" s="1" t="s">
        <v>386</v>
      </c>
      <c r="C42" s="4"/>
      <c r="D42" s="4">
        <v>37</v>
      </c>
      <c r="F42" t="s">
        <v>70</v>
      </c>
      <c r="G42" t="s">
        <v>104</v>
      </c>
      <c r="I42" t="s">
        <v>155</v>
      </c>
      <c r="L42" s="1" t="s">
        <v>151</v>
      </c>
      <c r="M42" s="1">
        <v>6</v>
      </c>
    </row>
    <row r="43" spans="2:4" ht="15">
      <c r="B43" s="1" t="s">
        <v>387</v>
      </c>
      <c r="C43" s="4" t="s">
        <v>8</v>
      </c>
      <c r="D43" s="1">
        <v>38</v>
      </c>
    </row>
    <row r="44" spans="3:9" ht="15">
      <c r="C44" s="1" t="s">
        <v>388</v>
      </c>
      <c r="D44" s="1">
        <v>39</v>
      </c>
      <c r="F44" t="s">
        <v>71</v>
      </c>
      <c r="G44" t="s">
        <v>105</v>
      </c>
      <c r="I44" s="2" t="s">
        <v>156</v>
      </c>
    </row>
    <row r="45" spans="3:9" ht="15">
      <c r="C45" s="1" t="s">
        <v>388</v>
      </c>
      <c r="D45" s="1">
        <v>40</v>
      </c>
      <c r="F45" t="s">
        <v>72</v>
      </c>
      <c r="G45" t="s">
        <v>106</v>
      </c>
      <c r="I45" s="2" t="s">
        <v>156</v>
      </c>
    </row>
    <row r="46" spans="3:4" ht="15">
      <c r="C46" s="4" t="s">
        <v>9</v>
      </c>
      <c r="D46" s="1">
        <v>41</v>
      </c>
    </row>
    <row r="47" spans="2:11" ht="15">
      <c r="B47" s="1" t="s">
        <v>389</v>
      </c>
      <c r="C47" s="4"/>
      <c r="D47" s="9">
        <v>42</v>
      </c>
      <c r="F47" t="s">
        <v>25</v>
      </c>
      <c r="G47" t="s">
        <v>36</v>
      </c>
      <c r="H47" s="2" t="s">
        <v>357</v>
      </c>
      <c r="I47" t="s">
        <v>155</v>
      </c>
      <c r="J47" s="2"/>
      <c r="K47" s="2"/>
    </row>
    <row r="48" spans="2:11" ht="15">
      <c r="B48" s="1" t="s">
        <v>390</v>
      </c>
      <c r="C48" s="4"/>
      <c r="D48" s="9">
        <v>43</v>
      </c>
      <c r="F48" t="s">
        <v>26</v>
      </c>
      <c r="G48" t="s">
        <v>37</v>
      </c>
      <c r="H48" s="2" t="s">
        <v>356</v>
      </c>
      <c r="I48" t="s">
        <v>159</v>
      </c>
      <c r="J48" s="2"/>
      <c r="K48" s="2"/>
    </row>
    <row r="49" spans="1:9" ht="15">
      <c r="A49" s="1" t="s">
        <v>413</v>
      </c>
      <c r="B49" s="1" t="s">
        <v>391</v>
      </c>
      <c r="C49" s="4"/>
      <c r="D49" s="9">
        <v>44</v>
      </c>
      <c r="E49" t="s">
        <v>163</v>
      </c>
      <c r="F49" t="s">
        <v>27</v>
      </c>
      <c r="G49" t="s">
        <v>38</v>
      </c>
      <c r="H49" t="s">
        <v>355</v>
      </c>
      <c r="I49" t="s">
        <v>158</v>
      </c>
    </row>
    <row r="50" spans="2:9" ht="15">
      <c r="B50" s="1" t="s">
        <v>392</v>
      </c>
      <c r="C50" s="4"/>
      <c r="D50" s="9">
        <v>45</v>
      </c>
      <c r="E50" t="s">
        <v>162</v>
      </c>
      <c r="F50" t="s">
        <v>28</v>
      </c>
      <c r="G50" t="s">
        <v>39</v>
      </c>
      <c r="H50" t="s">
        <v>361</v>
      </c>
      <c r="I50" t="s">
        <v>157</v>
      </c>
    </row>
    <row r="51" spans="2:9" ht="15">
      <c r="B51" s="1" t="s">
        <v>393</v>
      </c>
      <c r="C51" s="4"/>
      <c r="D51" s="9">
        <v>46</v>
      </c>
      <c r="F51" t="s">
        <v>17</v>
      </c>
      <c r="G51" t="s">
        <v>40</v>
      </c>
      <c r="H51" t="s">
        <v>360</v>
      </c>
      <c r="I51" t="s">
        <v>155</v>
      </c>
    </row>
    <row r="52" spans="2:9" ht="15">
      <c r="B52" s="1" t="s">
        <v>556</v>
      </c>
      <c r="C52" s="4"/>
      <c r="D52" s="1">
        <v>47</v>
      </c>
      <c r="F52" t="s">
        <v>73</v>
      </c>
      <c r="G52" t="s">
        <v>107</v>
      </c>
      <c r="I52" s="2" t="s">
        <v>156</v>
      </c>
    </row>
    <row r="53" spans="2:9" ht="15">
      <c r="B53" s="1" t="s">
        <v>394</v>
      </c>
      <c r="C53" s="4"/>
      <c r="D53" s="1">
        <v>48</v>
      </c>
      <c r="F53" t="s">
        <v>74</v>
      </c>
      <c r="G53" t="s">
        <v>108</v>
      </c>
      <c r="H53" t="s">
        <v>129</v>
      </c>
      <c r="I53" s="2" t="s">
        <v>156</v>
      </c>
    </row>
    <row r="54" spans="1:9" ht="15">
      <c r="A54" s="1" t="s">
        <v>414</v>
      </c>
      <c r="B54" s="1" t="s">
        <v>395</v>
      </c>
      <c r="C54" s="4"/>
      <c r="D54" s="9">
        <v>49</v>
      </c>
      <c r="F54" t="s">
        <v>18</v>
      </c>
      <c r="G54" t="s">
        <v>29</v>
      </c>
      <c r="H54" t="s">
        <v>365</v>
      </c>
      <c r="I54" t="s">
        <v>155</v>
      </c>
    </row>
    <row r="55" spans="1:9" ht="15">
      <c r="A55" s="1" t="s">
        <v>415</v>
      </c>
      <c r="B55" s="1" t="s">
        <v>396</v>
      </c>
      <c r="C55" s="4"/>
      <c r="D55" s="9">
        <v>50</v>
      </c>
      <c r="F55" t="s">
        <v>19</v>
      </c>
      <c r="G55" t="s">
        <v>32</v>
      </c>
      <c r="H55" t="s">
        <v>364</v>
      </c>
      <c r="I55" t="s">
        <v>157</v>
      </c>
    </row>
    <row r="56" spans="1:9" ht="15">
      <c r="A56" s="1" t="s">
        <v>416</v>
      </c>
      <c r="B56" s="1" t="s">
        <v>400</v>
      </c>
      <c r="C56" s="4"/>
      <c r="D56" s="9">
        <v>51</v>
      </c>
      <c r="F56" t="s">
        <v>20</v>
      </c>
      <c r="G56" t="s">
        <v>30</v>
      </c>
      <c r="H56" t="s">
        <v>363</v>
      </c>
      <c r="I56" t="s">
        <v>155</v>
      </c>
    </row>
    <row r="57" spans="2:9" ht="15">
      <c r="B57" s="1" t="s">
        <v>398</v>
      </c>
      <c r="C57" s="4"/>
      <c r="D57" s="9">
        <v>52</v>
      </c>
      <c r="E57" t="s">
        <v>165</v>
      </c>
      <c r="F57" t="s">
        <v>21</v>
      </c>
      <c r="G57" t="s">
        <v>31</v>
      </c>
      <c r="H57" t="s">
        <v>130</v>
      </c>
      <c r="I57" t="s">
        <v>157</v>
      </c>
    </row>
    <row r="58" spans="2:9" ht="15">
      <c r="B58" s="1" t="s">
        <v>399</v>
      </c>
      <c r="C58" s="4"/>
      <c r="D58" s="9">
        <v>53</v>
      </c>
      <c r="E58" t="s">
        <v>164</v>
      </c>
      <c r="F58" t="s">
        <v>22</v>
      </c>
      <c r="G58" t="s">
        <v>33</v>
      </c>
      <c r="H58" t="s">
        <v>131</v>
      </c>
      <c r="I58" t="s">
        <v>157</v>
      </c>
    </row>
    <row r="59" spans="3:9" ht="15">
      <c r="C59" s="4"/>
      <c r="D59" s="1">
        <v>54</v>
      </c>
      <c r="F59" t="s">
        <v>23</v>
      </c>
      <c r="G59" t="s">
        <v>34</v>
      </c>
      <c r="I59" s="2" t="s">
        <v>156</v>
      </c>
    </row>
    <row r="60" spans="3:9" ht="15">
      <c r="C60" s="4"/>
      <c r="D60" s="1">
        <v>55</v>
      </c>
      <c r="F60" t="s">
        <v>24</v>
      </c>
      <c r="G60" t="s">
        <v>35</v>
      </c>
      <c r="I60" s="2" t="s">
        <v>156</v>
      </c>
    </row>
    <row r="61" spans="3:4" ht="15">
      <c r="C61" s="4" t="s">
        <v>418</v>
      </c>
      <c r="D61" s="1">
        <v>56</v>
      </c>
    </row>
    <row r="62" spans="3:4" ht="15">
      <c r="C62" s="4" t="s">
        <v>7</v>
      </c>
      <c r="D62" s="4">
        <v>57</v>
      </c>
    </row>
    <row r="63" spans="2:9" ht="15">
      <c r="B63" s="1" t="s">
        <v>584</v>
      </c>
      <c r="C63" s="4"/>
      <c r="D63" s="1">
        <v>58</v>
      </c>
      <c r="F63" t="s">
        <v>75</v>
      </c>
      <c r="G63" t="s">
        <v>109</v>
      </c>
      <c r="I63" t="s">
        <v>156</v>
      </c>
    </row>
    <row r="64" spans="2:9" ht="15">
      <c r="B64" s="1" t="s">
        <v>397</v>
      </c>
      <c r="C64" s="4"/>
      <c r="D64" s="9">
        <v>59</v>
      </c>
      <c r="F64" t="s">
        <v>76</v>
      </c>
      <c r="G64" t="s">
        <v>110</v>
      </c>
      <c r="I64" t="s">
        <v>155</v>
      </c>
    </row>
    <row r="65" spans="2:9" ht="15">
      <c r="B65" s="1" t="s">
        <v>17</v>
      </c>
      <c r="C65" s="4"/>
      <c r="D65" s="9">
        <v>60</v>
      </c>
      <c r="E65" t="s">
        <v>166</v>
      </c>
      <c r="F65" t="s">
        <v>77</v>
      </c>
      <c r="G65" t="s">
        <v>111</v>
      </c>
      <c r="I65" t="s">
        <v>157</v>
      </c>
    </row>
    <row r="66" spans="2:9" ht="15">
      <c r="B66" s="1" t="s">
        <v>18</v>
      </c>
      <c r="C66" s="4"/>
      <c r="D66" s="9">
        <v>61</v>
      </c>
      <c r="E66" t="s">
        <v>167</v>
      </c>
      <c r="F66" t="s">
        <v>78</v>
      </c>
      <c r="G66" t="s">
        <v>112</v>
      </c>
      <c r="I66" t="s">
        <v>157</v>
      </c>
    </row>
    <row r="67" spans="2:9" ht="15">
      <c r="B67" s="1" t="s">
        <v>19</v>
      </c>
      <c r="C67" s="4"/>
      <c r="D67" s="9">
        <v>62</v>
      </c>
      <c r="E67" t="s">
        <v>168</v>
      </c>
      <c r="F67" t="s">
        <v>79</v>
      </c>
      <c r="G67" t="s">
        <v>113</v>
      </c>
      <c r="I67" t="s">
        <v>157</v>
      </c>
    </row>
    <row r="68" spans="2:9" ht="15">
      <c r="B68" s="1" t="s">
        <v>20</v>
      </c>
      <c r="C68" s="4"/>
      <c r="D68" s="9">
        <v>63</v>
      </c>
      <c r="E68" t="s">
        <v>169</v>
      </c>
      <c r="F68" t="s">
        <v>116</v>
      </c>
      <c r="G68" t="s">
        <v>114</v>
      </c>
      <c r="I68" t="s">
        <v>157</v>
      </c>
    </row>
    <row r="69" spans="2:9" ht="15">
      <c r="B69" s="1" t="s">
        <v>21</v>
      </c>
      <c r="C69" s="4"/>
      <c r="D69" s="9">
        <v>64</v>
      </c>
      <c r="E69" t="s">
        <v>170</v>
      </c>
      <c r="F69" t="s">
        <v>117</v>
      </c>
      <c r="G69" t="s">
        <v>115</v>
      </c>
      <c r="I69" t="s">
        <v>157</v>
      </c>
    </row>
  </sheetData>
  <sheetProtection/>
  <mergeCells count="2">
    <mergeCell ref="L3:Q3"/>
    <mergeCell ref="L36:M36"/>
  </mergeCells>
  <printOptions/>
  <pageMargins left="0.4" right="0.4" top="0.75" bottom="0.75" header="0.3" footer="0.3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0"/>
  <sheetViews>
    <sheetView zoomScalePageLayoutView="0" workbookViewId="0" topLeftCell="A13">
      <selection activeCell="H76" sqref="H76"/>
    </sheetView>
  </sheetViews>
  <sheetFormatPr defaultColWidth="9.140625" defaultRowHeight="15"/>
  <cols>
    <col min="1" max="1" width="14.7109375" style="0" customWidth="1"/>
    <col min="2" max="9" width="14.7109375" style="1" customWidth="1"/>
  </cols>
  <sheetData>
    <row r="2" spans="1:9" ht="15">
      <c r="A2" s="36" t="s">
        <v>506</v>
      </c>
      <c r="B2" s="37">
        <v>15</v>
      </c>
      <c r="C2" s="37">
        <v>14</v>
      </c>
      <c r="D2" s="37">
        <v>13</v>
      </c>
      <c r="E2" s="37">
        <v>12</v>
      </c>
      <c r="F2" s="37">
        <v>11</v>
      </c>
      <c r="G2" s="37">
        <v>10</v>
      </c>
      <c r="H2" s="37">
        <v>9</v>
      </c>
      <c r="I2" s="37">
        <v>8</v>
      </c>
    </row>
    <row r="3" spans="1:9" ht="15">
      <c r="A3" s="8" t="s">
        <v>509</v>
      </c>
      <c r="B3" s="38" t="s">
        <v>525</v>
      </c>
      <c r="C3" s="38" t="s">
        <v>525</v>
      </c>
      <c r="D3" s="38" t="s">
        <v>525</v>
      </c>
      <c r="E3" s="38" t="s">
        <v>525</v>
      </c>
      <c r="F3" s="38" t="s">
        <v>525</v>
      </c>
      <c r="G3" s="38" t="s">
        <v>525</v>
      </c>
      <c r="H3" s="38" t="s">
        <v>513</v>
      </c>
      <c r="I3" s="39" t="s">
        <v>513</v>
      </c>
    </row>
    <row r="4" spans="1:9" ht="15">
      <c r="A4" s="6" t="s">
        <v>528</v>
      </c>
      <c r="B4" s="31" t="s">
        <v>512</v>
      </c>
      <c r="C4" s="31" t="s">
        <v>512</v>
      </c>
      <c r="D4" s="31" t="s">
        <v>512</v>
      </c>
      <c r="E4" s="31" t="s">
        <v>512</v>
      </c>
      <c r="F4" s="31" t="s">
        <v>512</v>
      </c>
      <c r="G4" s="31" t="s">
        <v>512</v>
      </c>
      <c r="H4" s="31" t="s">
        <v>512</v>
      </c>
      <c r="I4" s="32" t="s">
        <v>512</v>
      </c>
    </row>
    <row r="5" spans="1:9" ht="15">
      <c r="A5" s="6" t="s">
        <v>527</v>
      </c>
      <c r="B5" s="31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2">
        <v>0</v>
      </c>
    </row>
    <row r="6" spans="1:9" ht="15">
      <c r="A6" s="6" t="s">
        <v>517</v>
      </c>
      <c r="B6" s="31"/>
      <c r="C6" s="31"/>
      <c r="D6" s="31"/>
      <c r="E6" s="31"/>
      <c r="F6" s="31"/>
      <c r="G6" s="31"/>
      <c r="H6" s="31"/>
      <c r="I6" s="32"/>
    </row>
    <row r="7" spans="1:9" ht="15">
      <c r="A7" s="6"/>
      <c r="B7" s="31"/>
      <c r="C7" s="31"/>
      <c r="D7" s="31"/>
      <c r="E7" s="31"/>
      <c r="F7" s="31"/>
      <c r="G7" s="31"/>
      <c r="H7" s="31"/>
      <c r="I7" s="32"/>
    </row>
    <row r="8" spans="1:9" ht="15">
      <c r="A8" s="6"/>
      <c r="B8" s="3">
        <v>7</v>
      </c>
      <c r="C8" s="29">
        <v>6</v>
      </c>
      <c r="D8" s="29">
        <v>5</v>
      </c>
      <c r="E8" s="29">
        <v>4</v>
      </c>
      <c r="F8" s="29">
        <v>3</v>
      </c>
      <c r="G8" s="29">
        <v>2</v>
      </c>
      <c r="H8" s="29">
        <v>1</v>
      </c>
      <c r="I8" s="33">
        <v>0</v>
      </c>
    </row>
    <row r="9" spans="1:9" ht="15">
      <c r="A9" s="6" t="s">
        <v>509</v>
      </c>
      <c r="B9" s="31" t="s">
        <v>525</v>
      </c>
      <c r="C9" s="31" t="s">
        <v>525</v>
      </c>
      <c r="D9" s="31" t="s">
        <v>525</v>
      </c>
      <c r="E9" s="31" t="s">
        <v>525</v>
      </c>
      <c r="F9" s="31" t="s">
        <v>525</v>
      </c>
      <c r="G9" s="31" t="s">
        <v>525</v>
      </c>
      <c r="H9" s="31" t="s">
        <v>525</v>
      </c>
      <c r="I9" s="32" t="s">
        <v>525</v>
      </c>
    </row>
    <row r="10" spans="1:9" ht="15">
      <c r="A10" s="6" t="s">
        <v>528</v>
      </c>
      <c r="B10" s="31" t="s">
        <v>512</v>
      </c>
      <c r="C10" s="31" t="s">
        <v>512</v>
      </c>
      <c r="D10" s="31" t="s">
        <v>512</v>
      </c>
      <c r="E10" s="31" t="s">
        <v>512</v>
      </c>
      <c r="F10" s="31" t="s">
        <v>508</v>
      </c>
      <c r="G10" s="31" t="s">
        <v>508</v>
      </c>
      <c r="H10" s="31" t="s">
        <v>512</v>
      </c>
      <c r="I10" s="32" t="s">
        <v>512</v>
      </c>
    </row>
    <row r="11" spans="1:9" ht="15">
      <c r="A11" s="6" t="s">
        <v>527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2">
        <v>0</v>
      </c>
    </row>
    <row r="12" spans="1:9" ht="15">
      <c r="A12" s="34" t="s">
        <v>517</v>
      </c>
      <c r="B12" s="3"/>
      <c r="C12" s="3"/>
      <c r="D12" s="3"/>
      <c r="E12" s="3"/>
      <c r="F12" s="3"/>
      <c r="G12" s="3"/>
      <c r="H12" s="3"/>
      <c r="I12" s="35"/>
    </row>
    <row r="15" spans="1:9" ht="15">
      <c r="A15" s="36" t="s">
        <v>507</v>
      </c>
      <c r="B15" s="37">
        <v>15</v>
      </c>
      <c r="C15" s="37">
        <v>14</v>
      </c>
      <c r="D15" s="37">
        <v>13</v>
      </c>
      <c r="E15" s="37">
        <v>12</v>
      </c>
      <c r="F15" s="37">
        <v>11</v>
      </c>
      <c r="G15" s="37">
        <v>10</v>
      </c>
      <c r="H15" s="37">
        <v>9</v>
      </c>
      <c r="I15" s="37">
        <v>8</v>
      </c>
    </row>
    <row r="16" spans="1:9" ht="15">
      <c r="A16" s="8" t="s">
        <v>509</v>
      </c>
      <c r="B16" s="38" t="s">
        <v>160</v>
      </c>
      <c r="C16" s="38" t="s">
        <v>161</v>
      </c>
      <c r="D16" s="38" t="s">
        <v>510</v>
      </c>
      <c r="E16" s="38" t="s">
        <v>511</v>
      </c>
      <c r="F16" s="38" t="s">
        <v>378</v>
      </c>
      <c r="G16" s="38" t="s">
        <v>513</v>
      </c>
      <c r="H16" s="38" t="s">
        <v>377</v>
      </c>
      <c r="I16" s="39" t="s">
        <v>376</v>
      </c>
    </row>
    <row r="17" spans="1:9" ht="15">
      <c r="A17" s="6" t="s">
        <v>514</v>
      </c>
      <c r="B17" s="31" t="s">
        <v>508</v>
      </c>
      <c r="C17" s="31" t="s">
        <v>508</v>
      </c>
      <c r="D17" s="31" t="s">
        <v>512</v>
      </c>
      <c r="E17" s="31" t="s">
        <v>512</v>
      </c>
      <c r="F17" s="31" t="s">
        <v>512</v>
      </c>
      <c r="G17" s="31" t="s">
        <v>512</v>
      </c>
      <c r="H17" s="31" t="s">
        <v>512</v>
      </c>
      <c r="I17" s="32" t="s">
        <v>512</v>
      </c>
    </row>
    <row r="18" spans="1:9" ht="15">
      <c r="A18" s="6" t="s">
        <v>515</v>
      </c>
      <c r="B18" s="31">
        <v>0</v>
      </c>
      <c r="C18" s="31">
        <v>0</v>
      </c>
      <c r="D18" s="31">
        <v>1</v>
      </c>
      <c r="E18" s="31">
        <v>1</v>
      </c>
      <c r="F18" s="31">
        <v>1</v>
      </c>
      <c r="G18" s="31">
        <v>0</v>
      </c>
      <c r="H18" s="31">
        <v>1</v>
      </c>
      <c r="I18" s="32">
        <v>1</v>
      </c>
    </row>
    <row r="19" spans="1:9" ht="15">
      <c r="A19" s="6" t="s">
        <v>517</v>
      </c>
      <c r="B19" s="31"/>
      <c r="C19" s="31"/>
      <c r="D19" s="31"/>
      <c r="E19" s="31"/>
      <c r="F19" s="31"/>
      <c r="G19" s="31"/>
      <c r="H19" s="31"/>
      <c r="I19" s="32"/>
    </row>
    <row r="20" spans="1:9" ht="15">
      <c r="A20" s="6"/>
      <c r="B20" s="31"/>
      <c r="C20" s="31"/>
      <c r="D20" s="31"/>
      <c r="E20" s="31"/>
      <c r="F20" s="31"/>
      <c r="G20" s="31"/>
      <c r="H20" s="31"/>
      <c r="I20" s="32"/>
    </row>
    <row r="21" spans="1:9" ht="15">
      <c r="A21" s="6"/>
      <c r="B21" s="3">
        <v>7</v>
      </c>
      <c r="C21" s="29">
        <v>6</v>
      </c>
      <c r="D21" s="29">
        <v>5</v>
      </c>
      <c r="E21" s="29">
        <v>4</v>
      </c>
      <c r="F21" s="29">
        <v>3</v>
      </c>
      <c r="G21" s="29">
        <v>2</v>
      </c>
      <c r="H21" s="29">
        <v>1</v>
      </c>
      <c r="I21" s="33">
        <v>0</v>
      </c>
    </row>
    <row r="22" spans="1:9" ht="15">
      <c r="A22" s="6" t="s">
        <v>509</v>
      </c>
      <c r="B22" s="31" t="s">
        <v>375</v>
      </c>
      <c r="C22" s="31" t="s">
        <v>374</v>
      </c>
      <c r="D22" s="31" t="s">
        <v>516</v>
      </c>
      <c r="E22" s="31" t="s">
        <v>369</v>
      </c>
      <c r="F22" s="31" t="s">
        <v>370</v>
      </c>
      <c r="G22" s="31" t="s">
        <v>371</v>
      </c>
      <c r="H22" s="31" t="s">
        <v>372</v>
      </c>
      <c r="I22" s="32" t="s">
        <v>373</v>
      </c>
    </row>
    <row r="23" spans="1:9" ht="15">
      <c r="A23" s="6" t="s">
        <v>518</v>
      </c>
      <c r="B23" s="31" t="s">
        <v>512</v>
      </c>
      <c r="C23" s="31" t="s">
        <v>512</v>
      </c>
      <c r="D23" s="31" t="s">
        <v>508</v>
      </c>
      <c r="E23" s="31" t="s">
        <v>508</v>
      </c>
      <c r="F23" s="31" t="s">
        <v>512</v>
      </c>
      <c r="G23" s="31" t="s">
        <v>512</v>
      </c>
      <c r="H23" s="31" t="s">
        <v>512</v>
      </c>
      <c r="I23" s="32" t="s">
        <v>512</v>
      </c>
    </row>
    <row r="24" spans="1:9" ht="15">
      <c r="A24" s="6" t="s">
        <v>519</v>
      </c>
      <c r="B24" s="31">
        <v>1</v>
      </c>
      <c r="C24" s="31">
        <v>1</v>
      </c>
      <c r="D24" s="31">
        <v>0</v>
      </c>
      <c r="E24" s="31">
        <v>0</v>
      </c>
      <c r="F24" s="31">
        <v>1</v>
      </c>
      <c r="G24" s="31">
        <v>1</v>
      </c>
      <c r="H24" s="31">
        <v>1</v>
      </c>
      <c r="I24" s="32">
        <v>1</v>
      </c>
    </row>
    <row r="25" spans="1:9" ht="15">
      <c r="A25" s="34" t="s">
        <v>517</v>
      </c>
      <c r="B25" s="3"/>
      <c r="C25" s="3"/>
      <c r="D25" s="3" t="s">
        <v>86</v>
      </c>
      <c r="E25" s="3" t="s">
        <v>87</v>
      </c>
      <c r="F25" s="3"/>
      <c r="G25" s="3"/>
      <c r="H25" s="3"/>
      <c r="I25" s="35"/>
    </row>
    <row r="28" spans="1:9" ht="15">
      <c r="A28" s="36" t="s">
        <v>520</v>
      </c>
      <c r="B28" s="37">
        <v>15</v>
      </c>
      <c r="C28" s="37">
        <v>14</v>
      </c>
      <c r="D28" s="37">
        <v>13</v>
      </c>
      <c r="E28" s="37">
        <v>12</v>
      </c>
      <c r="F28" s="37">
        <v>11</v>
      </c>
      <c r="G28" s="37">
        <v>10</v>
      </c>
      <c r="H28" s="37">
        <v>9</v>
      </c>
      <c r="I28" s="37">
        <v>8</v>
      </c>
    </row>
    <row r="29" spans="1:9" ht="15">
      <c r="A29" s="8" t="s">
        <v>509</v>
      </c>
      <c r="B29" s="38" t="s">
        <v>521</v>
      </c>
      <c r="C29" s="38" t="s">
        <v>523</v>
      </c>
      <c r="D29" s="38" t="s">
        <v>524</v>
      </c>
      <c r="E29" s="38" t="s">
        <v>521</v>
      </c>
      <c r="F29" s="38" t="s">
        <v>525</v>
      </c>
      <c r="G29" s="38" t="s">
        <v>525</v>
      </c>
      <c r="H29" s="38" t="s">
        <v>525</v>
      </c>
      <c r="I29" s="39" t="s">
        <v>525</v>
      </c>
    </row>
    <row r="30" spans="1:9" ht="15">
      <c r="A30" s="6" t="s">
        <v>526</v>
      </c>
      <c r="B30" s="31" t="s">
        <v>522</v>
      </c>
      <c r="C30" s="31" t="s">
        <v>508</v>
      </c>
      <c r="D30" s="31" t="s">
        <v>508</v>
      </c>
      <c r="E30" s="31" t="s">
        <v>522</v>
      </c>
      <c r="F30" s="31" t="s">
        <v>512</v>
      </c>
      <c r="G30" s="31" t="s">
        <v>512</v>
      </c>
      <c r="H30" s="31" t="s">
        <v>512</v>
      </c>
      <c r="I30" s="32" t="s">
        <v>512</v>
      </c>
    </row>
    <row r="31" spans="1:9" ht="15">
      <c r="A31" s="6" t="s">
        <v>527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2">
        <v>0</v>
      </c>
    </row>
    <row r="32" spans="1:9" ht="15">
      <c r="A32" s="6" t="s">
        <v>517</v>
      </c>
      <c r="B32" s="31"/>
      <c r="C32" s="31" t="s">
        <v>108</v>
      </c>
      <c r="D32" s="31" t="s">
        <v>107</v>
      </c>
      <c r="E32" s="31"/>
      <c r="F32" s="31"/>
      <c r="G32" s="31"/>
      <c r="H32" s="31"/>
      <c r="I32" s="32"/>
    </row>
    <row r="33" spans="1:9" ht="15">
      <c r="A33" s="6"/>
      <c r="B33" s="31"/>
      <c r="C33" s="31"/>
      <c r="D33" s="31"/>
      <c r="E33" s="31"/>
      <c r="F33" s="31"/>
      <c r="G33" s="31"/>
      <c r="H33" s="31"/>
      <c r="I33" s="32"/>
    </row>
    <row r="34" spans="1:9" ht="15">
      <c r="A34" s="6"/>
      <c r="B34" s="3">
        <v>7</v>
      </c>
      <c r="C34" s="29">
        <v>6</v>
      </c>
      <c r="D34" s="29">
        <v>5</v>
      </c>
      <c r="E34" s="29">
        <v>4</v>
      </c>
      <c r="F34" s="29">
        <v>3</v>
      </c>
      <c r="G34" s="29">
        <v>2</v>
      </c>
      <c r="H34" s="29">
        <v>1</v>
      </c>
      <c r="I34" s="33">
        <v>0</v>
      </c>
    </row>
    <row r="35" spans="1:9" ht="15">
      <c r="A35" s="6" t="s">
        <v>509</v>
      </c>
      <c r="B35" s="31" t="s">
        <v>525</v>
      </c>
      <c r="C35" s="31" t="s">
        <v>525</v>
      </c>
      <c r="D35" s="31" t="s">
        <v>525</v>
      </c>
      <c r="E35" s="31" t="s">
        <v>525</v>
      </c>
      <c r="F35" s="31" t="s">
        <v>525</v>
      </c>
      <c r="G35" s="31" t="s">
        <v>525</v>
      </c>
      <c r="H35" s="31" t="s">
        <v>525</v>
      </c>
      <c r="I35" s="32" t="s">
        <v>525</v>
      </c>
    </row>
    <row r="36" spans="1:9" ht="15">
      <c r="A36" s="6" t="s">
        <v>528</v>
      </c>
      <c r="B36" s="31" t="s">
        <v>512</v>
      </c>
      <c r="C36" s="31" t="s">
        <v>512</v>
      </c>
      <c r="D36" s="31" t="s">
        <v>512</v>
      </c>
      <c r="E36" s="31" t="s">
        <v>512</v>
      </c>
      <c r="F36" s="31" t="s">
        <v>512</v>
      </c>
      <c r="G36" s="31" t="s">
        <v>512</v>
      </c>
      <c r="H36" s="31" t="s">
        <v>512</v>
      </c>
      <c r="I36" s="32" t="s">
        <v>512</v>
      </c>
    </row>
    <row r="37" spans="1:9" ht="15">
      <c r="A37" s="6" t="s">
        <v>527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2">
        <v>0</v>
      </c>
    </row>
    <row r="38" spans="1:9" ht="15">
      <c r="A38" s="34" t="s">
        <v>517</v>
      </c>
      <c r="B38" s="3"/>
      <c r="C38" s="3"/>
      <c r="D38" s="3"/>
      <c r="E38" s="3"/>
      <c r="F38" s="3"/>
      <c r="G38" s="3"/>
      <c r="H38" s="3"/>
      <c r="I38" s="35"/>
    </row>
    <row r="41" spans="1:9" ht="15">
      <c r="A41" s="36" t="s">
        <v>529</v>
      </c>
      <c r="B41" s="37">
        <v>15</v>
      </c>
      <c r="C41" s="37">
        <v>14</v>
      </c>
      <c r="D41" s="37">
        <v>13</v>
      </c>
      <c r="E41" s="37">
        <v>12</v>
      </c>
      <c r="F41" s="37">
        <v>11</v>
      </c>
      <c r="G41" s="37">
        <v>10</v>
      </c>
      <c r="H41" s="37">
        <v>9</v>
      </c>
      <c r="I41" s="37">
        <v>8</v>
      </c>
    </row>
    <row r="42" spans="1:9" ht="15">
      <c r="A42" s="8" t="s">
        <v>509</v>
      </c>
      <c r="B42" s="38" t="s">
        <v>525</v>
      </c>
      <c r="C42" s="38" t="s">
        <v>525</v>
      </c>
      <c r="D42" s="38" t="s">
        <v>525</v>
      </c>
      <c r="E42" s="38" t="s">
        <v>525</v>
      </c>
      <c r="F42" s="38" t="s">
        <v>530</v>
      </c>
      <c r="G42" s="38" t="s">
        <v>391</v>
      </c>
      <c r="H42" s="38" t="s">
        <v>531</v>
      </c>
      <c r="I42" s="39" t="s">
        <v>532</v>
      </c>
    </row>
    <row r="43" spans="1:9" ht="15">
      <c r="A43" s="6" t="s">
        <v>533</v>
      </c>
      <c r="B43" s="31" t="s">
        <v>512</v>
      </c>
      <c r="C43" s="31" t="s">
        <v>512</v>
      </c>
      <c r="D43" s="31" t="s">
        <v>512</v>
      </c>
      <c r="E43" s="31" t="s">
        <v>512</v>
      </c>
      <c r="F43" s="31" t="s">
        <v>508</v>
      </c>
      <c r="G43" s="31" t="s">
        <v>508</v>
      </c>
      <c r="H43" s="31" t="s">
        <v>508</v>
      </c>
      <c r="I43" s="32" t="s">
        <v>512</v>
      </c>
    </row>
    <row r="44" spans="1:9" ht="15">
      <c r="A44" s="6" t="s">
        <v>527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2">
        <v>0</v>
      </c>
    </row>
    <row r="45" spans="1:9" ht="15">
      <c r="A45" s="6" t="s">
        <v>517</v>
      </c>
      <c r="B45" s="31"/>
      <c r="C45" s="31"/>
      <c r="D45" s="31"/>
      <c r="E45" s="31"/>
      <c r="F45" s="31"/>
      <c r="G45" s="31"/>
      <c r="H45" s="31"/>
      <c r="I45" s="32"/>
    </row>
    <row r="46" spans="1:9" ht="15">
      <c r="A46" s="6"/>
      <c r="B46" s="31"/>
      <c r="C46" s="31"/>
      <c r="D46" s="31"/>
      <c r="E46" s="31"/>
      <c r="F46" s="31"/>
      <c r="G46" s="31"/>
      <c r="H46" s="31"/>
      <c r="I46" s="32"/>
    </row>
    <row r="47" spans="1:9" ht="15">
      <c r="A47" s="6"/>
      <c r="B47" s="3">
        <v>7</v>
      </c>
      <c r="C47" s="29">
        <v>6</v>
      </c>
      <c r="D47" s="29">
        <v>5</v>
      </c>
      <c r="E47" s="29">
        <v>4</v>
      </c>
      <c r="F47" s="29">
        <v>3</v>
      </c>
      <c r="G47" s="29">
        <v>2</v>
      </c>
      <c r="H47" s="29">
        <v>1</v>
      </c>
      <c r="I47" s="33">
        <v>0</v>
      </c>
    </row>
    <row r="48" spans="1:9" ht="15">
      <c r="A48" s="6" t="s">
        <v>509</v>
      </c>
      <c r="B48" s="31" t="s">
        <v>513</v>
      </c>
      <c r="C48" s="31" t="s">
        <v>513</v>
      </c>
      <c r="D48" s="31" t="s">
        <v>534</v>
      </c>
      <c r="E48" s="31" t="s">
        <v>535</v>
      </c>
      <c r="F48" s="31" t="s">
        <v>400</v>
      </c>
      <c r="G48" s="31" t="s">
        <v>396</v>
      </c>
      <c r="H48" s="31" t="s">
        <v>395</v>
      </c>
      <c r="I48" s="32" t="s">
        <v>393</v>
      </c>
    </row>
    <row r="49" spans="1:9" ht="15">
      <c r="A49" s="6" t="s">
        <v>536</v>
      </c>
      <c r="B49" s="31" t="s">
        <v>512</v>
      </c>
      <c r="C49" s="31" t="s">
        <v>512</v>
      </c>
      <c r="D49" s="31" t="s">
        <v>508</v>
      </c>
      <c r="E49" s="31" t="s">
        <v>508</v>
      </c>
      <c r="F49" s="31" t="s">
        <v>508</v>
      </c>
      <c r="G49" s="31" t="s">
        <v>508</v>
      </c>
      <c r="H49" s="31" t="s">
        <v>508</v>
      </c>
      <c r="I49" s="32" t="s">
        <v>508</v>
      </c>
    </row>
    <row r="50" spans="1:9" ht="15">
      <c r="A50" s="6" t="s">
        <v>527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2">
        <v>0</v>
      </c>
    </row>
    <row r="51" spans="1:9" ht="15">
      <c r="A51" s="34" t="s">
        <v>517</v>
      </c>
      <c r="B51" s="3"/>
      <c r="C51" s="3"/>
      <c r="D51" s="3"/>
      <c r="E51" s="3"/>
      <c r="F51" s="3"/>
      <c r="G51" s="3"/>
      <c r="H51" s="3"/>
      <c r="I51" s="35"/>
    </row>
    <row r="54" spans="1:9" ht="15">
      <c r="A54" s="36" t="s">
        <v>537</v>
      </c>
      <c r="B54" s="37">
        <v>15</v>
      </c>
      <c r="C54" s="37">
        <v>14</v>
      </c>
      <c r="D54" s="37">
        <v>13</v>
      </c>
      <c r="E54" s="37">
        <v>12</v>
      </c>
      <c r="F54" s="37">
        <v>11</v>
      </c>
      <c r="G54" s="37">
        <v>10</v>
      </c>
      <c r="H54" s="37">
        <v>9</v>
      </c>
      <c r="I54" s="37">
        <v>8</v>
      </c>
    </row>
    <row r="55" spans="1:9" ht="15">
      <c r="A55" s="8" t="s">
        <v>509</v>
      </c>
      <c r="B55" s="38" t="s">
        <v>525</v>
      </c>
      <c r="C55" s="38" t="s">
        <v>525</v>
      </c>
      <c r="D55" s="38" t="s">
        <v>525</v>
      </c>
      <c r="E55" s="38" t="s">
        <v>525</v>
      </c>
      <c r="F55" s="38" t="s">
        <v>525</v>
      </c>
      <c r="G55" s="38" t="s">
        <v>525</v>
      </c>
      <c r="H55" s="38" t="s">
        <v>525</v>
      </c>
      <c r="I55" s="39" t="s">
        <v>525</v>
      </c>
    </row>
    <row r="56" spans="1:9" ht="15">
      <c r="A56" s="6" t="s">
        <v>528</v>
      </c>
      <c r="B56" s="31" t="s">
        <v>512</v>
      </c>
      <c r="C56" s="31" t="s">
        <v>512</v>
      </c>
      <c r="D56" s="31" t="s">
        <v>512</v>
      </c>
      <c r="E56" s="31" t="s">
        <v>512</v>
      </c>
      <c r="F56" s="31" t="s">
        <v>512</v>
      </c>
      <c r="G56" s="31" t="s">
        <v>512</v>
      </c>
      <c r="H56" s="31" t="s">
        <v>512</v>
      </c>
      <c r="I56" s="32" t="s">
        <v>512</v>
      </c>
    </row>
    <row r="57" spans="1:9" ht="15">
      <c r="A57" s="6" t="s">
        <v>527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2">
        <v>0</v>
      </c>
    </row>
    <row r="58" spans="1:9" ht="15">
      <c r="A58" s="6" t="s">
        <v>517</v>
      </c>
      <c r="B58" s="31"/>
      <c r="C58" s="31"/>
      <c r="D58" s="31"/>
      <c r="E58" s="31"/>
      <c r="F58" s="31"/>
      <c r="G58" s="31"/>
      <c r="H58" s="31"/>
      <c r="I58" s="32"/>
    </row>
    <row r="59" spans="1:9" ht="15">
      <c r="A59" s="6"/>
      <c r="B59" s="31"/>
      <c r="C59" s="31"/>
      <c r="D59" s="31"/>
      <c r="E59" s="31"/>
      <c r="F59" s="31"/>
      <c r="G59" s="31"/>
      <c r="H59" s="31"/>
      <c r="I59" s="32"/>
    </row>
    <row r="60" spans="1:9" ht="15">
      <c r="A60" s="6"/>
      <c r="B60" s="3">
        <v>7</v>
      </c>
      <c r="C60" s="29">
        <v>6</v>
      </c>
      <c r="D60" s="29">
        <v>5</v>
      </c>
      <c r="E60" s="29">
        <v>4</v>
      </c>
      <c r="F60" s="29">
        <v>3</v>
      </c>
      <c r="G60" s="29">
        <v>2</v>
      </c>
      <c r="H60" s="29">
        <v>1</v>
      </c>
      <c r="I60" s="33">
        <v>0</v>
      </c>
    </row>
    <row r="61" spans="1:9" ht="15">
      <c r="A61" s="6" t="s">
        <v>509</v>
      </c>
      <c r="B61" s="31" t="s">
        <v>538</v>
      </c>
      <c r="C61" s="31" t="s">
        <v>539</v>
      </c>
      <c r="D61" s="31" t="s">
        <v>540</v>
      </c>
      <c r="E61" s="31" t="s">
        <v>541</v>
      </c>
      <c r="F61" s="31" t="s">
        <v>542</v>
      </c>
      <c r="G61" s="31" t="s">
        <v>543</v>
      </c>
      <c r="H61" s="31" t="s">
        <v>544</v>
      </c>
      <c r="I61" s="32" t="s">
        <v>545</v>
      </c>
    </row>
    <row r="62" spans="1:9" ht="15">
      <c r="A62" s="6" t="s">
        <v>546</v>
      </c>
      <c r="B62" s="31" t="s">
        <v>508</v>
      </c>
      <c r="C62" s="31" t="s">
        <v>508</v>
      </c>
      <c r="D62" s="31" t="s">
        <v>508</v>
      </c>
      <c r="E62" s="31" t="s">
        <v>508</v>
      </c>
      <c r="F62" s="31" t="s">
        <v>508</v>
      </c>
      <c r="G62" s="31" t="s">
        <v>508</v>
      </c>
      <c r="H62" s="31" t="s">
        <v>508</v>
      </c>
      <c r="I62" s="32" t="s">
        <v>508</v>
      </c>
    </row>
    <row r="63" spans="1:9" ht="15">
      <c r="A63" s="6" t="s">
        <v>527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2">
        <v>0</v>
      </c>
    </row>
    <row r="64" spans="1:9" ht="15">
      <c r="A64" s="34" t="s">
        <v>517</v>
      </c>
      <c r="B64" s="3"/>
      <c r="C64" s="3"/>
      <c r="D64" s="3"/>
      <c r="E64" s="3"/>
      <c r="F64" s="3"/>
      <c r="G64" s="3"/>
      <c r="H64" s="3"/>
      <c r="I64" s="35"/>
    </row>
    <row r="67" spans="1:9" ht="15">
      <c r="A67" s="36" t="s">
        <v>547</v>
      </c>
      <c r="B67" s="37">
        <v>15</v>
      </c>
      <c r="C67" s="37">
        <v>14</v>
      </c>
      <c r="D67" s="37">
        <v>13</v>
      </c>
      <c r="E67" s="37">
        <v>12</v>
      </c>
      <c r="F67" s="37">
        <v>11</v>
      </c>
      <c r="G67" s="37">
        <v>10</v>
      </c>
      <c r="H67" s="37">
        <v>9</v>
      </c>
      <c r="I67" s="37">
        <v>8</v>
      </c>
    </row>
    <row r="68" spans="1:9" ht="15">
      <c r="A68" s="8" t="s">
        <v>509</v>
      </c>
      <c r="B68" s="38" t="s">
        <v>525</v>
      </c>
      <c r="C68" s="38" t="s">
        <v>525</v>
      </c>
      <c r="D68" s="38" t="s">
        <v>525</v>
      </c>
      <c r="E68" s="38" t="s">
        <v>525</v>
      </c>
      <c r="F68" s="38" t="s">
        <v>525</v>
      </c>
      <c r="G68" s="38" t="s">
        <v>525</v>
      </c>
      <c r="H68" s="38" t="s">
        <v>525</v>
      </c>
      <c r="I68" s="39" t="s">
        <v>525</v>
      </c>
    </row>
    <row r="69" spans="1:9" ht="15">
      <c r="A69" s="6" t="s">
        <v>528</v>
      </c>
      <c r="B69" s="31" t="s">
        <v>512</v>
      </c>
      <c r="C69" s="31" t="s">
        <v>512</v>
      </c>
      <c r="D69" s="31" t="s">
        <v>512</v>
      </c>
      <c r="E69" s="31" t="s">
        <v>512</v>
      </c>
      <c r="F69" s="31" t="s">
        <v>512</v>
      </c>
      <c r="G69" s="31" t="s">
        <v>512</v>
      </c>
      <c r="H69" s="31" t="s">
        <v>512</v>
      </c>
      <c r="I69" s="32" t="s">
        <v>512</v>
      </c>
    </row>
    <row r="70" spans="1:9" ht="15">
      <c r="A70" s="6" t="s">
        <v>527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2">
        <v>0</v>
      </c>
    </row>
    <row r="71" spans="1:9" ht="15">
      <c r="A71" s="6" t="s">
        <v>517</v>
      </c>
      <c r="B71" s="31"/>
      <c r="C71" s="31"/>
      <c r="D71" s="31"/>
      <c r="E71" s="31"/>
      <c r="F71" s="31"/>
      <c r="G71" s="31"/>
      <c r="H71" s="31"/>
      <c r="I71" s="32"/>
    </row>
    <row r="72" spans="1:9" ht="15">
      <c r="A72" s="6"/>
      <c r="B72" s="31"/>
      <c r="C72" s="31"/>
      <c r="D72" s="31"/>
      <c r="E72" s="31"/>
      <c r="F72" s="31"/>
      <c r="G72" s="31"/>
      <c r="H72" s="31"/>
      <c r="I72" s="32"/>
    </row>
    <row r="73" spans="1:9" ht="15">
      <c r="A73" s="6"/>
      <c r="B73" s="3">
        <v>7</v>
      </c>
      <c r="C73" s="29">
        <v>6</v>
      </c>
      <c r="D73" s="29">
        <v>5</v>
      </c>
      <c r="E73" s="29">
        <v>4</v>
      </c>
      <c r="F73" s="29">
        <v>3</v>
      </c>
      <c r="G73" s="29">
        <v>2</v>
      </c>
      <c r="H73" s="29">
        <v>1</v>
      </c>
      <c r="I73" s="33">
        <v>0</v>
      </c>
    </row>
    <row r="74" spans="1:9" ht="15">
      <c r="A74" s="6" t="s">
        <v>509</v>
      </c>
      <c r="B74" s="31" t="s">
        <v>384</v>
      </c>
      <c r="C74" s="31" t="s">
        <v>525</v>
      </c>
      <c r="D74" s="31" t="s">
        <v>382</v>
      </c>
      <c r="E74" s="31" t="s">
        <v>381</v>
      </c>
      <c r="F74" s="31" t="s">
        <v>383</v>
      </c>
      <c r="G74" s="31" t="s">
        <v>525</v>
      </c>
      <c r="H74" s="31" t="s">
        <v>397</v>
      </c>
      <c r="I74" s="32" t="s">
        <v>584</v>
      </c>
    </row>
    <row r="75" spans="1:9" ht="15">
      <c r="A75" s="6" t="s">
        <v>585</v>
      </c>
      <c r="B75" s="31" t="s">
        <v>508</v>
      </c>
      <c r="C75" s="31" t="s">
        <v>512</v>
      </c>
      <c r="D75" s="31" t="s">
        <v>512</v>
      </c>
      <c r="E75" s="31" t="s">
        <v>512</v>
      </c>
      <c r="F75" s="31" t="s">
        <v>508</v>
      </c>
      <c r="G75" s="31" t="s">
        <v>512</v>
      </c>
      <c r="H75" s="31" t="s">
        <v>508</v>
      </c>
      <c r="I75" s="32" t="s">
        <v>508</v>
      </c>
    </row>
    <row r="76" spans="1:9" ht="15">
      <c r="A76" s="6" t="s">
        <v>548</v>
      </c>
      <c r="B76" s="31">
        <v>0</v>
      </c>
      <c r="C76" s="31">
        <v>0</v>
      </c>
      <c r="D76" s="31">
        <v>1</v>
      </c>
      <c r="E76" s="31">
        <v>1</v>
      </c>
      <c r="F76" s="31">
        <v>0</v>
      </c>
      <c r="G76" s="31">
        <v>0</v>
      </c>
      <c r="H76" s="31">
        <v>0</v>
      </c>
      <c r="I76" s="32">
        <v>0</v>
      </c>
    </row>
    <row r="77" spans="1:9" ht="15">
      <c r="A77" s="34" t="s">
        <v>517</v>
      </c>
      <c r="B77" s="3"/>
      <c r="C77" s="3"/>
      <c r="D77" s="3"/>
      <c r="E77" s="3"/>
      <c r="F77" s="3"/>
      <c r="G77" s="3"/>
      <c r="H77" s="3"/>
      <c r="I77" s="35" t="s">
        <v>109</v>
      </c>
    </row>
    <row r="80" spans="1:9" ht="15">
      <c r="A80" s="36" t="s">
        <v>549</v>
      </c>
      <c r="B80" s="37">
        <v>15</v>
      </c>
      <c r="C80" s="37">
        <v>14</v>
      </c>
      <c r="D80" s="37">
        <v>13</v>
      </c>
      <c r="E80" s="37">
        <v>12</v>
      </c>
      <c r="F80" s="37">
        <v>11</v>
      </c>
      <c r="G80" s="37">
        <v>10</v>
      </c>
      <c r="H80" s="37">
        <v>9</v>
      </c>
      <c r="I80" s="37">
        <v>8</v>
      </c>
    </row>
    <row r="81" spans="1:9" ht="15">
      <c r="A81" s="8" t="s">
        <v>509</v>
      </c>
      <c r="B81" s="38" t="s">
        <v>525</v>
      </c>
      <c r="C81" s="38" t="s">
        <v>525</v>
      </c>
      <c r="D81" s="38" t="s">
        <v>525</v>
      </c>
      <c r="E81" s="38" t="s">
        <v>525</v>
      </c>
      <c r="F81" s="38" t="s">
        <v>525</v>
      </c>
      <c r="G81" s="38" t="s">
        <v>525</v>
      </c>
      <c r="H81" s="38" t="s">
        <v>513</v>
      </c>
      <c r="I81" s="39" t="s">
        <v>513</v>
      </c>
    </row>
    <row r="82" spans="1:9" ht="15">
      <c r="A82" s="6" t="s">
        <v>528</v>
      </c>
      <c r="B82" s="31" t="s">
        <v>512</v>
      </c>
      <c r="C82" s="31" t="s">
        <v>512</v>
      </c>
      <c r="D82" s="31" t="s">
        <v>512</v>
      </c>
      <c r="E82" s="31" t="s">
        <v>512</v>
      </c>
      <c r="F82" s="31" t="s">
        <v>512</v>
      </c>
      <c r="G82" s="31" t="s">
        <v>512</v>
      </c>
      <c r="H82" s="31" t="s">
        <v>512</v>
      </c>
      <c r="I82" s="32" t="s">
        <v>512</v>
      </c>
    </row>
    <row r="83" spans="1:9" ht="15">
      <c r="A83" s="6" t="s">
        <v>527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2">
        <v>0</v>
      </c>
    </row>
    <row r="84" spans="1:9" ht="15">
      <c r="A84" s="6" t="s">
        <v>517</v>
      </c>
      <c r="B84" s="31"/>
      <c r="C84" s="31"/>
      <c r="D84" s="31"/>
      <c r="E84" s="31"/>
      <c r="F84" s="31"/>
      <c r="G84" s="31"/>
      <c r="H84" s="31"/>
      <c r="I84" s="32"/>
    </row>
    <row r="85" spans="1:9" ht="15">
      <c r="A85" s="6"/>
      <c r="B85" s="31"/>
      <c r="C85" s="31"/>
      <c r="D85" s="31"/>
      <c r="E85" s="31"/>
      <c r="F85" s="31"/>
      <c r="G85" s="31"/>
      <c r="H85" s="31"/>
      <c r="I85" s="32"/>
    </row>
    <row r="86" spans="1:9" ht="15">
      <c r="A86" s="6"/>
      <c r="B86" s="3">
        <v>7</v>
      </c>
      <c r="C86" s="29">
        <v>6</v>
      </c>
      <c r="D86" s="29">
        <v>5</v>
      </c>
      <c r="E86" s="29">
        <v>4</v>
      </c>
      <c r="F86" s="29">
        <v>3</v>
      </c>
      <c r="G86" s="29">
        <v>2</v>
      </c>
      <c r="H86" s="29">
        <v>1</v>
      </c>
      <c r="I86" s="33">
        <v>0</v>
      </c>
    </row>
    <row r="87" spans="1:9" ht="15">
      <c r="A87" s="6" t="s">
        <v>509</v>
      </c>
      <c r="B87" s="31" t="s">
        <v>513</v>
      </c>
      <c r="C87" s="31" t="s">
        <v>513</v>
      </c>
      <c r="D87" s="31" t="s">
        <v>525</v>
      </c>
      <c r="E87" s="31" t="s">
        <v>525</v>
      </c>
      <c r="F87" s="31" t="s">
        <v>550</v>
      </c>
      <c r="G87" s="31" t="s">
        <v>551</v>
      </c>
      <c r="H87" s="31" t="s">
        <v>525</v>
      </c>
      <c r="I87" s="32" t="s">
        <v>525</v>
      </c>
    </row>
    <row r="88" spans="1:9" ht="15">
      <c r="A88" s="6" t="s">
        <v>552</v>
      </c>
      <c r="B88" s="31" t="s">
        <v>512</v>
      </c>
      <c r="C88" s="31" t="s">
        <v>512</v>
      </c>
      <c r="D88" s="31" t="s">
        <v>512</v>
      </c>
      <c r="E88" s="31" t="s">
        <v>512</v>
      </c>
      <c r="F88" s="31" t="s">
        <v>508</v>
      </c>
      <c r="G88" s="31" t="s">
        <v>508</v>
      </c>
      <c r="H88" s="31" t="s">
        <v>512</v>
      </c>
      <c r="I88" s="32" t="s">
        <v>512</v>
      </c>
    </row>
    <row r="89" spans="1:9" ht="15">
      <c r="A89" s="6" t="s">
        <v>527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2">
        <v>0</v>
      </c>
    </row>
    <row r="90" spans="1:9" ht="15">
      <c r="A90" s="34" t="s">
        <v>517</v>
      </c>
      <c r="B90" s="3"/>
      <c r="C90" s="3"/>
      <c r="D90" s="3"/>
      <c r="E90" s="3"/>
      <c r="F90" s="3" t="s">
        <v>103</v>
      </c>
      <c r="G90" s="3" t="s">
        <v>104</v>
      </c>
      <c r="H90" s="3"/>
      <c r="I90" s="35"/>
    </row>
  </sheetData>
  <sheetProtection/>
  <printOptions/>
  <pageMargins left="0.75" right="0.75" top="0.7" bottom="0.75" header="0.5" footer="0.5"/>
  <pageSetup fitToHeight="1" fitToWidth="1" horizontalDpi="1200" verticalDpi="12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03"/>
  <sheetViews>
    <sheetView zoomScalePageLayoutView="0" workbookViewId="0" topLeftCell="A1">
      <selection activeCell="N4" sqref="N4:O43"/>
    </sheetView>
  </sheetViews>
  <sheetFormatPr defaultColWidth="9.140625" defaultRowHeight="15"/>
  <sheetData>
    <row r="1" ht="15">
      <c r="B1" t="s">
        <v>174</v>
      </c>
    </row>
    <row r="3" spans="2:4" ht="15">
      <c r="B3" s="1" t="s">
        <v>175</v>
      </c>
      <c r="C3" s="1" t="s">
        <v>0</v>
      </c>
      <c r="D3" s="1" t="s">
        <v>176</v>
      </c>
    </row>
    <row r="4" spans="2:15" ht="15">
      <c r="B4" s="12" t="s">
        <v>177</v>
      </c>
      <c r="C4">
        <v>1</v>
      </c>
      <c r="N4" s="12" t="s">
        <v>177</v>
      </c>
      <c r="O4">
        <v>1</v>
      </c>
    </row>
    <row r="5" spans="2:15" ht="15">
      <c r="B5" t="s">
        <v>178</v>
      </c>
      <c r="C5">
        <v>2</v>
      </c>
      <c r="N5" t="s">
        <v>178</v>
      </c>
      <c r="O5">
        <v>2</v>
      </c>
    </row>
    <row r="6" spans="2:15" ht="15">
      <c r="B6" t="s">
        <v>179</v>
      </c>
      <c r="C6">
        <v>3</v>
      </c>
      <c r="D6" t="s">
        <v>257</v>
      </c>
      <c r="N6" s="12" t="s">
        <v>177</v>
      </c>
      <c r="O6">
        <v>51</v>
      </c>
    </row>
    <row r="7" spans="2:15" ht="15">
      <c r="B7" s="12" t="s">
        <v>221</v>
      </c>
      <c r="C7">
        <v>4</v>
      </c>
      <c r="D7" t="s">
        <v>258</v>
      </c>
      <c r="N7" t="s">
        <v>241</v>
      </c>
      <c r="O7">
        <v>52</v>
      </c>
    </row>
    <row r="8" spans="2:15" ht="15">
      <c r="B8" s="12" t="s">
        <v>222</v>
      </c>
      <c r="C8">
        <v>5</v>
      </c>
      <c r="N8" s="12" t="s">
        <v>200</v>
      </c>
      <c r="O8">
        <v>79</v>
      </c>
    </row>
    <row r="9" spans="2:15" ht="15">
      <c r="B9" s="12" t="s">
        <v>223</v>
      </c>
      <c r="C9">
        <v>6</v>
      </c>
      <c r="N9" s="12" t="s">
        <v>201</v>
      </c>
      <c r="O9">
        <v>80</v>
      </c>
    </row>
    <row r="10" spans="2:15" ht="15">
      <c r="B10" s="12" t="s">
        <v>224</v>
      </c>
      <c r="C10">
        <v>7</v>
      </c>
      <c r="N10" s="12" t="s">
        <v>187</v>
      </c>
      <c r="O10">
        <v>37</v>
      </c>
    </row>
    <row r="11" spans="2:15" ht="15">
      <c r="B11" s="12" t="s">
        <v>225</v>
      </c>
      <c r="C11">
        <v>8</v>
      </c>
      <c r="N11" s="12" t="s">
        <v>208</v>
      </c>
      <c r="O11">
        <v>87</v>
      </c>
    </row>
    <row r="12" spans="2:15" ht="15">
      <c r="B12" s="12" t="s">
        <v>226</v>
      </c>
      <c r="C12">
        <v>9</v>
      </c>
      <c r="N12" s="12" t="s">
        <v>185</v>
      </c>
      <c r="O12">
        <v>33</v>
      </c>
    </row>
    <row r="13" spans="2:15" ht="15">
      <c r="B13" s="12" t="s">
        <v>227</v>
      </c>
      <c r="C13">
        <v>10</v>
      </c>
      <c r="N13" s="12" t="s">
        <v>206</v>
      </c>
      <c r="O13">
        <v>85</v>
      </c>
    </row>
    <row r="14" spans="2:15" ht="15">
      <c r="B14" s="12" t="s">
        <v>228</v>
      </c>
      <c r="C14">
        <v>11</v>
      </c>
      <c r="N14" s="12" t="s">
        <v>207</v>
      </c>
      <c r="O14">
        <v>86</v>
      </c>
    </row>
    <row r="15" spans="3:15" ht="15">
      <c r="C15">
        <v>12</v>
      </c>
      <c r="N15" s="12" t="s">
        <v>184</v>
      </c>
      <c r="O15">
        <v>32</v>
      </c>
    </row>
    <row r="16" spans="3:15" ht="15">
      <c r="C16">
        <v>13</v>
      </c>
      <c r="N16" s="12" t="s">
        <v>202</v>
      </c>
      <c r="O16">
        <v>81</v>
      </c>
    </row>
    <row r="17" spans="3:15" ht="15">
      <c r="C17">
        <v>14</v>
      </c>
      <c r="N17" s="12" t="s">
        <v>183</v>
      </c>
      <c r="O17">
        <v>31</v>
      </c>
    </row>
    <row r="18" spans="3:15" ht="15">
      <c r="C18">
        <v>15</v>
      </c>
      <c r="N18" s="12" t="s">
        <v>182</v>
      </c>
      <c r="O18">
        <v>30</v>
      </c>
    </row>
    <row r="19" spans="3:15" ht="15">
      <c r="C19">
        <v>16</v>
      </c>
      <c r="N19" s="12" t="s">
        <v>181</v>
      </c>
      <c r="O19">
        <v>29</v>
      </c>
    </row>
    <row r="20" spans="3:15" ht="15">
      <c r="C20">
        <v>17</v>
      </c>
      <c r="N20" s="12" t="s">
        <v>203</v>
      </c>
      <c r="O20">
        <v>82</v>
      </c>
    </row>
    <row r="21" spans="2:15" ht="15">
      <c r="B21" t="s">
        <v>259</v>
      </c>
      <c r="C21">
        <v>18</v>
      </c>
      <c r="D21" t="s">
        <v>262</v>
      </c>
      <c r="N21" s="12" t="s">
        <v>204</v>
      </c>
      <c r="O21">
        <v>83</v>
      </c>
    </row>
    <row r="22" spans="2:15" ht="15">
      <c r="B22" t="s">
        <v>260</v>
      </c>
      <c r="C22">
        <v>19</v>
      </c>
      <c r="D22" t="s">
        <v>261</v>
      </c>
      <c r="N22" s="12" t="s">
        <v>205</v>
      </c>
      <c r="O22">
        <v>84</v>
      </c>
    </row>
    <row r="23" spans="2:15" ht="15">
      <c r="B23" t="s">
        <v>180</v>
      </c>
      <c r="C23">
        <v>20</v>
      </c>
      <c r="D23" t="s">
        <v>263</v>
      </c>
      <c r="N23" s="12" t="s">
        <v>186</v>
      </c>
      <c r="O23">
        <v>34</v>
      </c>
    </row>
    <row r="24" spans="2:15" ht="15">
      <c r="B24" s="10" t="s">
        <v>229</v>
      </c>
      <c r="C24">
        <v>21</v>
      </c>
      <c r="D24" t="s">
        <v>264</v>
      </c>
      <c r="N24" t="s">
        <v>265</v>
      </c>
      <c r="O24">
        <v>22</v>
      </c>
    </row>
    <row r="25" spans="2:15" ht="15">
      <c r="B25" t="s">
        <v>265</v>
      </c>
      <c r="C25">
        <v>22</v>
      </c>
      <c r="D25" t="s">
        <v>266</v>
      </c>
      <c r="N25" t="s">
        <v>260</v>
      </c>
      <c r="O25">
        <v>19</v>
      </c>
    </row>
    <row r="26" spans="2:15" ht="15">
      <c r="B26" t="s">
        <v>230</v>
      </c>
      <c r="C26">
        <v>23</v>
      </c>
      <c r="D26" t="s">
        <v>267</v>
      </c>
      <c r="N26" t="s">
        <v>193</v>
      </c>
      <c r="O26">
        <v>49</v>
      </c>
    </row>
    <row r="27" spans="2:15" ht="15">
      <c r="B27" s="11" t="s">
        <v>231</v>
      </c>
      <c r="C27">
        <v>24</v>
      </c>
      <c r="D27" t="s">
        <v>268</v>
      </c>
      <c r="N27" s="12" t="s">
        <v>216</v>
      </c>
      <c r="O27">
        <v>95</v>
      </c>
    </row>
    <row r="28" spans="2:15" ht="15">
      <c r="B28" s="10" t="s">
        <v>232</v>
      </c>
      <c r="C28">
        <v>25</v>
      </c>
      <c r="D28" t="s">
        <v>269</v>
      </c>
      <c r="N28" s="12" t="s">
        <v>215</v>
      </c>
      <c r="O28">
        <v>94</v>
      </c>
    </row>
    <row r="29" spans="2:15" ht="15">
      <c r="B29" t="s">
        <v>233</v>
      </c>
      <c r="C29">
        <v>26</v>
      </c>
      <c r="D29" t="s">
        <v>270</v>
      </c>
      <c r="N29" s="12" t="s">
        <v>188</v>
      </c>
      <c r="O29">
        <v>41</v>
      </c>
    </row>
    <row r="30" spans="2:15" ht="15">
      <c r="B30" t="s">
        <v>235</v>
      </c>
      <c r="C30">
        <v>27</v>
      </c>
      <c r="D30" t="s">
        <v>271</v>
      </c>
      <c r="N30" s="12" t="s">
        <v>189</v>
      </c>
      <c r="O30">
        <v>42</v>
      </c>
    </row>
    <row r="31" spans="2:15" ht="15">
      <c r="B31" s="12" t="s">
        <v>234</v>
      </c>
      <c r="C31">
        <v>28</v>
      </c>
      <c r="D31" t="s">
        <v>272</v>
      </c>
      <c r="N31" s="12" t="s">
        <v>212</v>
      </c>
      <c r="O31">
        <v>91</v>
      </c>
    </row>
    <row r="32" spans="2:15" ht="15">
      <c r="B32" s="12" t="s">
        <v>181</v>
      </c>
      <c r="C32">
        <v>29</v>
      </c>
      <c r="N32" s="12" t="s">
        <v>213</v>
      </c>
      <c r="O32">
        <v>92</v>
      </c>
    </row>
    <row r="33" spans="2:15" ht="15">
      <c r="B33" s="12" t="s">
        <v>182</v>
      </c>
      <c r="C33">
        <v>30</v>
      </c>
      <c r="N33" s="12" t="s">
        <v>214</v>
      </c>
      <c r="O33">
        <v>93</v>
      </c>
    </row>
    <row r="34" spans="2:15" ht="15">
      <c r="B34" s="12" t="s">
        <v>183</v>
      </c>
      <c r="C34">
        <v>31</v>
      </c>
      <c r="N34" s="12" t="s">
        <v>190</v>
      </c>
      <c r="O34">
        <v>43</v>
      </c>
    </row>
    <row r="35" spans="2:15" ht="15">
      <c r="B35" s="12" t="s">
        <v>184</v>
      </c>
      <c r="C35">
        <v>32</v>
      </c>
      <c r="N35" t="s">
        <v>244</v>
      </c>
      <c r="O35">
        <v>57</v>
      </c>
    </row>
    <row r="36" spans="2:15" ht="15">
      <c r="B36" s="12" t="s">
        <v>185</v>
      </c>
      <c r="C36">
        <v>33</v>
      </c>
      <c r="N36" s="12" t="s">
        <v>192</v>
      </c>
      <c r="O36">
        <v>36</v>
      </c>
    </row>
    <row r="37" spans="2:15" ht="15">
      <c r="B37" s="12" t="s">
        <v>186</v>
      </c>
      <c r="C37">
        <v>34</v>
      </c>
      <c r="N37" s="12" t="s">
        <v>191</v>
      </c>
      <c r="O37">
        <v>35</v>
      </c>
    </row>
    <row r="38" spans="2:15" ht="15">
      <c r="B38" s="12" t="s">
        <v>191</v>
      </c>
      <c r="C38">
        <v>35</v>
      </c>
      <c r="N38" s="12" t="s">
        <v>210</v>
      </c>
      <c r="O38">
        <v>88</v>
      </c>
    </row>
    <row r="39" spans="2:15" ht="15">
      <c r="B39" s="12" t="s">
        <v>192</v>
      </c>
      <c r="C39">
        <v>36</v>
      </c>
      <c r="N39" s="12" t="s">
        <v>209</v>
      </c>
      <c r="O39">
        <v>89</v>
      </c>
    </row>
    <row r="40" spans="2:15" ht="15">
      <c r="B40" s="12" t="s">
        <v>187</v>
      </c>
      <c r="C40">
        <v>37</v>
      </c>
      <c r="N40" s="12" t="s">
        <v>218</v>
      </c>
      <c r="O40">
        <v>38</v>
      </c>
    </row>
    <row r="41" spans="2:15" ht="15">
      <c r="B41" s="12" t="s">
        <v>218</v>
      </c>
      <c r="C41">
        <v>38</v>
      </c>
      <c r="N41" s="12" t="s">
        <v>219</v>
      </c>
      <c r="O41">
        <v>39</v>
      </c>
    </row>
    <row r="42" spans="2:15" ht="15">
      <c r="B42" s="12" t="s">
        <v>219</v>
      </c>
      <c r="C42">
        <v>39</v>
      </c>
      <c r="N42" s="12" t="s">
        <v>220</v>
      </c>
      <c r="O42">
        <v>40</v>
      </c>
    </row>
    <row r="43" spans="2:15" ht="15">
      <c r="B43" s="12" t="s">
        <v>220</v>
      </c>
      <c r="C43">
        <v>40</v>
      </c>
      <c r="N43" s="12" t="s">
        <v>211</v>
      </c>
      <c r="O43">
        <v>90</v>
      </c>
    </row>
    <row r="44" spans="2:15" ht="15">
      <c r="B44" s="12" t="s">
        <v>188</v>
      </c>
      <c r="C44">
        <v>41</v>
      </c>
      <c r="N44" t="s">
        <v>230</v>
      </c>
      <c r="O44">
        <v>23</v>
      </c>
    </row>
    <row r="45" spans="2:15" ht="15">
      <c r="B45" s="12" t="s">
        <v>189</v>
      </c>
      <c r="C45">
        <v>42</v>
      </c>
      <c r="N45" t="s">
        <v>196</v>
      </c>
      <c r="O45">
        <v>54</v>
      </c>
    </row>
    <row r="46" spans="2:15" ht="15">
      <c r="B46" s="12" t="s">
        <v>190</v>
      </c>
      <c r="C46">
        <v>43</v>
      </c>
      <c r="N46" t="s">
        <v>245</v>
      </c>
      <c r="O46">
        <v>58</v>
      </c>
    </row>
    <row r="47" spans="2:15" ht="15">
      <c r="B47" t="s">
        <v>236</v>
      </c>
      <c r="C47">
        <v>44</v>
      </c>
      <c r="D47" t="s">
        <v>290</v>
      </c>
      <c r="N47" s="12" t="s">
        <v>194</v>
      </c>
      <c r="O47">
        <v>50</v>
      </c>
    </row>
    <row r="48" spans="2:15" ht="15">
      <c r="B48" s="12" t="s">
        <v>237</v>
      </c>
      <c r="C48">
        <v>45</v>
      </c>
      <c r="D48" t="s">
        <v>292</v>
      </c>
      <c r="N48" s="12" t="s">
        <v>194</v>
      </c>
      <c r="O48">
        <v>100</v>
      </c>
    </row>
    <row r="49" spans="2:15" ht="15">
      <c r="B49" s="12" t="s">
        <v>238</v>
      </c>
      <c r="C49">
        <v>46</v>
      </c>
      <c r="D49" t="s">
        <v>291</v>
      </c>
      <c r="N49" s="12" t="s">
        <v>278</v>
      </c>
      <c r="O49">
        <v>68</v>
      </c>
    </row>
    <row r="50" spans="2:15" ht="15">
      <c r="B50" s="12" t="s">
        <v>239</v>
      </c>
      <c r="C50">
        <v>47</v>
      </c>
      <c r="D50" t="s">
        <v>293</v>
      </c>
      <c r="N50" s="12" t="s">
        <v>253</v>
      </c>
      <c r="O50">
        <v>78</v>
      </c>
    </row>
    <row r="51" spans="2:15" ht="15">
      <c r="B51" t="s">
        <v>240</v>
      </c>
      <c r="C51">
        <v>48</v>
      </c>
      <c r="D51" t="s">
        <v>294</v>
      </c>
      <c r="N51" t="s">
        <v>246</v>
      </c>
      <c r="O51">
        <v>67</v>
      </c>
    </row>
    <row r="52" spans="2:15" ht="15">
      <c r="B52" t="s">
        <v>193</v>
      </c>
      <c r="C52">
        <v>49</v>
      </c>
      <c r="N52" s="10" t="s">
        <v>232</v>
      </c>
      <c r="O52">
        <v>25</v>
      </c>
    </row>
    <row r="53" spans="2:15" ht="15">
      <c r="B53" s="12" t="s">
        <v>194</v>
      </c>
      <c r="C53">
        <v>50</v>
      </c>
      <c r="N53" s="11" t="s">
        <v>231</v>
      </c>
      <c r="O53">
        <v>24</v>
      </c>
    </row>
    <row r="54" spans="2:15" ht="15">
      <c r="B54" s="12" t="s">
        <v>177</v>
      </c>
      <c r="C54">
        <v>51</v>
      </c>
      <c r="N54" t="s">
        <v>233</v>
      </c>
      <c r="O54">
        <v>26</v>
      </c>
    </row>
    <row r="55" spans="2:15" ht="15">
      <c r="B55" t="s">
        <v>241</v>
      </c>
      <c r="C55">
        <v>52</v>
      </c>
      <c r="N55" t="s">
        <v>248</v>
      </c>
      <c r="O55">
        <v>74</v>
      </c>
    </row>
    <row r="56" spans="2:15" ht="15">
      <c r="B56" t="s">
        <v>195</v>
      </c>
      <c r="C56">
        <v>53</v>
      </c>
      <c r="D56" t="s">
        <v>273</v>
      </c>
      <c r="N56" s="12" t="s">
        <v>249</v>
      </c>
      <c r="O56">
        <v>73</v>
      </c>
    </row>
    <row r="57" spans="2:15" ht="15">
      <c r="B57" t="s">
        <v>196</v>
      </c>
      <c r="C57">
        <v>54</v>
      </c>
      <c r="D57" t="s">
        <v>274</v>
      </c>
      <c r="N57" s="12" t="s">
        <v>234</v>
      </c>
      <c r="O57">
        <v>28</v>
      </c>
    </row>
    <row r="58" spans="2:15" ht="15">
      <c r="B58" t="s">
        <v>242</v>
      </c>
      <c r="C58">
        <v>55</v>
      </c>
      <c r="D58" t="s">
        <v>275</v>
      </c>
      <c r="N58" s="12" t="s">
        <v>217</v>
      </c>
      <c r="O58">
        <v>99</v>
      </c>
    </row>
    <row r="59" spans="2:15" ht="15">
      <c r="B59" t="s">
        <v>243</v>
      </c>
      <c r="C59">
        <v>56</v>
      </c>
      <c r="D59" t="s">
        <v>276</v>
      </c>
      <c r="N59" t="s">
        <v>247</v>
      </c>
      <c r="O59">
        <v>72</v>
      </c>
    </row>
    <row r="60" spans="2:15" ht="15">
      <c r="B60" t="s">
        <v>244</v>
      </c>
      <c r="C60">
        <v>57</v>
      </c>
      <c r="D60" t="s">
        <v>277</v>
      </c>
      <c r="N60" t="s">
        <v>250</v>
      </c>
      <c r="O60">
        <v>75</v>
      </c>
    </row>
    <row r="61" spans="2:15" ht="15">
      <c r="B61" t="s">
        <v>245</v>
      </c>
      <c r="C61">
        <v>58</v>
      </c>
      <c r="D61" t="s">
        <v>257</v>
      </c>
      <c r="N61" t="s">
        <v>198</v>
      </c>
      <c r="O61">
        <v>70</v>
      </c>
    </row>
    <row r="62" spans="3:15" ht="15">
      <c r="C62">
        <v>59</v>
      </c>
      <c r="N62" t="s">
        <v>197</v>
      </c>
      <c r="O62">
        <v>69</v>
      </c>
    </row>
    <row r="63" spans="3:15" ht="15">
      <c r="C63">
        <v>60</v>
      </c>
      <c r="N63" t="s">
        <v>251</v>
      </c>
      <c r="O63">
        <v>76</v>
      </c>
    </row>
    <row r="64" spans="3:15" ht="15">
      <c r="C64">
        <v>61</v>
      </c>
      <c r="N64" t="s">
        <v>235</v>
      </c>
      <c r="O64">
        <v>27</v>
      </c>
    </row>
    <row r="65" spans="3:15" ht="15">
      <c r="C65">
        <v>62</v>
      </c>
      <c r="N65" s="12" t="s">
        <v>252</v>
      </c>
      <c r="O65">
        <v>77</v>
      </c>
    </row>
    <row r="66" spans="3:15" ht="15">
      <c r="C66">
        <v>63</v>
      </c>
      <c r="N66" t="s">
        <v>242</v>
      </c>
      <c r="O66">
        <v>55</v>
      </c>
    </row>
    <row r="67" spans="3:15" ht="15">
      <c r="C67">
        <v>64</v>
      </c>
      <c r="N67" t="s">
        <v>199</v>
      </c>
      <c r="O67">
        <v>71</v>
      </c>
    </row>
    <row r="68" spans="3:15" ht="15">
      <c r="C68">
        <v>65</v>
      </c>
      <c r="N68" t="s">
        <v>259</v>
      </c>
      <c r="O68">
        <v>18</v>
      </c>
    </row>
    <row r="69" spans="3:15" ht="15">
      <c r="C69">
        <v>66</v>
      </c>
      <c r="N69" t="s">
        <v>240</v>
      </c>
      <c r="O69">
        <v>48</v>
      </c>
    </row>
    <row r="70" spans="2:15" ht="15">
      <c r="B70" t="s">
        <v>246</v>
      </c>
      <c r="C70">
        <v>67</v>
      </c>
      <c r="D70" t="s">
        <v>279</v>
      </c>
      <c r="N70" s="12" t="s">
        <v>238</v>
      </c>
      <c r="O70">
        <v>46</v>
      </c>
    </row>
    <row r="71" spans="2:15" ht="15">
      <c r="B71" s="12" t="s">
        <v>278</v>
      </c>
      <c r="C71">
        <v>68</v>
      </c>
      <c r="D71" t="s">
        <v>280</v>
      </c>
      <c r="N71" s="12" t="s">
        <v>254</v>
      </c>
      <c r="O71">
        <v>96</v>
      </c>
    </row>
    <row r="72" spans="2:15" ht="15">
      <c r="B72" t="s">
        <v>197</v>
      </c>
      <c r="C72">
        <v>69</v>
      </c>
      <c r="D72" t="s">
        <v>281</v>
      </c>
      <c r="N72" t="s">
        <v>236</v>
      </c>
      <c r="O72">
        <v>44</v>
      </c>
    </row>
    <row r="73" spans="2:15" ht="15">
      <c r="B73" t="s">
        <v>198</v>
      </c>
      <c r="C73">
        <v>70</v>
      </c>
      <c r="D73" t="s">
        <v>263</v>
      </c>
      <c r="N73" s="12" t="s">
        <v>239</v>
      </c>
      <c r="O73">
        <v>47</v>
      </c>
    </row>
    <row r="74" spans="2:15" ht="15">
      <c r="B74" t="s">
        <v>199</v>
      </c>
      <c r="C74">
        <v>71</v>
      </c>
      <c r="D74" t="s">
        <v>282</v>
      </c>
      <c r="N74" s="12" t="s">
        <v>237</v>
      </c>
      <c r="O74">
        <v>45</v>
      </c>
    </row>
    <row r="75" spans="2:15" ht="15">
      <c r="B75" t="s">
        <v>247</v>
      </c>
      <c r="C75">
        <v>72</v>
      </c>
      <c r="D75" t="s">
        <v>283</v>
      </c>
      <c r="N75" s="10" t="s">
        <v>229</v>
      </c>
      <c r="O75">
        <v>21</v>
      </c>
    </row>
    <row r="76" spans="2:15" ht="15">
      <c r="B76" s="12" t="s">
        <v>249</v>
      </c>
      <c r="C76">
        <v>73</v>
      </c>
      <c r="D76" t="s">
        <v>284</v>
      </c>
      <c r="N76" t="s">
        <v>256</v>
      </c>
      <c r="O76">
        <v>98</v>
      </c>
    </row>
    <row r="77" spans="2:15" ht="15">
      <c r="B77" t="s">
        <v>248</v>
      </c>
      <c r="C77">
        <v>74</v>
      </c>
      <c r="D77" t="s">
        <v>285</v>
      </c>
      <c r="N77" t="s">
        <v>195</v>
      </c>
      <c r="O77">
        <v>53</v>
      </c>
    </row>
    <row r="78" spans="2:15" ht="15">
      <c r="B78" t="s">
        <v>250</v>
      </c>
      <c r="C78">
        <v>75</v>
      </c>
      <c r="D78" t="s">
        <v>286</v>
      </c>
      <c r="N78" t="s">
        <v>243</v>
      </c>
      <c r="O78">
        <v>56</v>
      </c>
    </row>
    <row r="79" spans="2:15" ht="15">
      <c r="B79" t="s">
        <v>251</v>
      </c>
      <c r="C79">
        <v>76</v>
      </c>
      <c r="D79" t="s">
        <v>287</v>
      </c>
      <c r="N79" s="12" t="s">
        <v>255</v>
      </c>
      <c r="O79">
        <v>97</v>
      </c>
    </row>
    <row r="80" spans="2:15" ht="15">
      <c r="B80" s="12" t="s">
        <v>252</v>
      </c>
      <c r="C80">
        <v>77</v>
      </c>
      <c r="D80" t="s">
        <v>288</v>
      </c>
      <c r="N80" t="s">
        <v>180</v>
      </c>
      <c r="O80">
        <v>20</v>
      </c>
    </row>
    <row r="81" spans="2:15" ht="15">
      <c r="B81" s="12" t="s">
        <v>253</v>
      </c>
      <c r="C81">
        <v>78</v>
      </c>
      <c r="D81" t="s">
        <v>289</v>
      </c>
      <c r="N81" s="12" t="s">
        <v>221</v>
      </c>
      <c r="O81">
        <v>4</v>
      </c>
    </row>
    <row r="82" spans="2:15" ht="15">
      <c r="B82" s="12" t="s">
        <v>200</v>
      </c>
      <c r="C82">
        <v>79</v>
      </c>
      <c r="N82" s="12" t="s">
        <v>222</v>
      </c>
      <c r="O82">
        <v>5</v>
      </c>
    </row>
    <row r="83" spans="2:15" ht="15">
      <c r="B83" s="12" t="s">
        <v>201</v>
      </c>
      <c r="C83">
        <v>80</v>
      </c>
      <c r="N83" s="12" t="s">
        <v>223</v>
      </c>
      <c r="O83">
        <v>6</v>
      </c>
    </row>
    <row r="84" spans="2:15" ht="15">
      <c r="B84" s="12" t="s">
        <v>202</v>
      </c>
      <c r="C84">
        <v>81</v>
      </c>
      <c r="N84" s="12" t="s">
        <v>224</v>
      </c>
      <c r="O84">
        <v>7</v>
      </c>
    </row>
    <row r="85" spans="2:15" ht="15">
      <c r="B85" s="12" t="s">
        <v>203</v>
      </c>
      <c r="C85">
        <v>82</v>
      </c>
      <c r="N85" s="12" t="s">
        <v>225</v>
      </c>
      <c r="O85">
        <v>8</v>
      </c>
    </row>
    <row r="86" spans="2:15" ht="15">
      <c r="B86" s="12" t="s">
        <v>204</v>
      </c>
      <c r="C86">
        <v>83</v>
      </c>
      <c r="N86" s="12" t="s">
        <v>226</v>
      </c>
      <c r="O86">
        <v>9</v>
      </c>
    </row>
    <row r="87" spans="2:15" ht="15">
      <c r="B87" s="12" t="s">
        <v>205</v>
      </c>
      <c r="C87">
        <v>84</v>
      </c>
      <c r="N87" s="12" t="s">
        <v>227</v>
      </c>
      <c r="O87">
        <v>10</v>
      </c>
    </row>
    <row r="88" spans="2:15" ht="15">
      <c r="B88" s="12" t="s">
        <v>206</v>
      </c>
      <c r="C88">
        <v>85</v>
      </c>
      <c r="N88" s="12" t="s">
        <v>228</v>
      </c>
      <c r="O88">
        <v>11</v>
      </c>
    </row>
    <row r="89" spans="2:15" ht="15">
      <c r="B89" s="12" t="s">
        <v>207</v>
      </c>
      <c r="C89">
        <v>86</v>
      </c>
      <c r="N89" t="s">
        <v>179</v>
      </c>
      <c r="O89">
        <v>3</v>
      </c>
    </row>
    <row r="90" spans="2:15" ht="15">
      <c r="B90" s="12" t="s">
        <v>208</v>
      </c>
      <c r="C90">
        <v>87</v>
      </c>
      <c r="O90">
        <v>12</v>
      </c>
    </row>
    <row r="91" spans="2:15" ht="15">
      <c r="B91" s="12" t="s">
        <v>210</v>
      </c>
      <c r="C91">
        <v>88</v>
      </c>
      <c r="O91">
        <v>13</v>
      </c>
    </row>
    <row r="92" spans="2:15" ht="15">
      <c r="B92" s="12" t="s">
        <v>209</v>
      </c>
      <c r="C92">
        <v>89</v>
      </c>
      <c r="O92">
        <v>14</v>
      </c>
    </row>
    <row r="93" spans="2:15" ht="15">
      <c r="B93" s="12" t="s">
        <v>211</v>
      </c>
      <c r="C93">
        <v>90</v>
      </c>
      <c r="O93">
        <v>15</v>
      </c>
    </row>
    <row r="94" spans="2:15" ht="15">
      <c r="B94" s="12" t="s">
        <v>212</v>
      </c>
      <c r="C94">
        <v>91</v>
      </c>
      <c r="O94">
        <v>16</v>
      </c>
    </row>
    <row r="95" spans="2:15" ht="15">
      <c r="B95" s="12" t="s">
        <v>213</v>
      </c>
      <c r="C95">
        <v>92</v>
      </c>
      <c r="O95">
        <v>17</v>
      </c>
    </row>
    <row r="96" spans="2:15" ht="15">
      <c r="B96" s="12" t="s">
        <v>214</v>
      </c>
      <c r="C96">
        <v>93</v>
      </c>
      <c r="O96">
        <v>59</v>
      </c>
    </row>
    <row r="97" spans="2:15" ht="15">
      <c r="B97" s="12" t="s">
        <v>215</v>
      </c>
      <c r="C97">
        <v>94</v>
      </c>
      <c r="O97">
        <v>60</v>
      </c>
    </row>
    <row r="98" spans="2:15" ht="15">
      <c r="B98" s="12" t="s">
        <v>216</v>
      </c>
      <c r="C98">
        <v>95</v>
      </c>
      <c r="O98">
        <v>61</v>
      </c>
    </row>
    <row r="99" spans="2:15" ht="15">
      <c r="B99" s="12" t="s">
        <v>254</v>
      </c>
      <c r="C99">
        <v>96</v>
      </c>
      <c r="D99" t="s">
        <v>295</v>
      </c>
      <c r="O99">
        <v>62</v>
      </c>
    </row>
    <row r="100" spans="2:15" ht="15">
      <c r="B100" s="12" t="s">
        <v>255</v>
      </c>
      <c r="C100">
        <v>97</v>
      </c>
      <c r="D100" t="s">
        <v>296</v>
      </c>
      <c r="O100">
        <v>63</v>
      </c>
    </row>
    <row r="101" spans="2:15" ht="15">
      <c r="B101" t="s">
        <v>256</v>
      </c>
      <c r="C101">
        <v>98</v>
      </c>
      <c r="D101" t="s">
        <v>297</v>
      </c>
      <c r="O101">
        <v>64</v>
      </c>
    </row>
    <row r="102" spans="2:15" ht="15">
      <c r="B102" s="12" t="s">
        <v>217</v>
      </c>
      <c r="C102">
        <v>99</v>
      </c>
      <c r="D102" t="s">
        <v>298</v>
      </c>
      <c r="O102">
        <v>65</v>
      </c>
    </row>
    <row r="103" spans="2:15" ht="15">
      <c r="B103" s="12" t="s">
        <v>194</v>
      </c>
      <c r="C103">
        <v>100</v>
      </c>
      <c r="O103">
        <v>66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6.421875" style="1" customWidth="1"/>
    <col min="2" max="2" width="9.140625" style="1" customWidth="1"/>
    <col min="3" max="3" width="21.7109375" style="1" customWidth="1"/>
    <col min="4" max="4" width="9.140625" style="10" customWidth="1"/>
  </cols>
  <sheetData>
    <row r="1" spans="1:7" ht="15">
      <c r="A1" s="29" t="s">
        <v>501</v>
      </c>
      <c r="B1" s="29" t="s">
        <v>299</v>
      </c>
      <c r="C1" s="29" t="s">
        <v>502</v>
      </c>
      <c r="D1" s="30" t="s">
        <v>503</v>
      </c>
      <c r="E1" s="22"/>
      <c r="F1" s="22"/>
      <c r="G1" s="22"/>
    </row>
    <row r="2" spans="1:3" ht="15">
      <c r="A2" s="1" t="s">
        <v>462</v>
      </c>
      <c r="B2" s="1" t="s">
        <v>463</v>
      </c>
      <c r="C2" s="1" t="s">
        <v>464</v>
      </c>
    </row>
    <row r="3" spans="1:3" ht="15">
      <c r="A3" s="1" t="s">
        <v>465</v>
      </c>
      <c r="B3" s="1" t="s">
        <v>466</v>
      </c>
      <c r="C3" s="1" t="s">
        <v>474</v>
      </c>
    </row>
    <row r="4" spans="1:3" ht="15">
      <c r="A4" s="1" t="s">
        <v>467</v>
      </c>
      <c r="B4" s="1" t="s">
        <v>468</v>
      </c>
      <c r="C4" s="1" t="s">
        <v>469</v>
      </c>
    </row>
    <row r="5" spans="1:3" ht="15">
      <c r="A5" s="1" t="s">
        <v>471</v>
      </c>
      <c r="B5" s="1" t="s">
        <v>472</v>
      </c>
      <c r="C5" s="1" t="s">
        <v>473</v>
      </c>
    </row>
    <row r="6" spans="1:3" ht="15">
      <c r="A6" s="1" t="s">
        <v>480</v>
      </c>
      <c r="B6" s="1" t="s">
        <v>475</v>
      </c>
      <c r="C6" s="1" t="s">
        <v>476</v>
      </c>
    </row>
    <row r="7" spans="1:3" ht="15">
      <c r="A7" s="1" t="s">
        <v>479</v>
      </c>
      <c r="B7" s="1" t="s">
        <v>477</v>
      </c>
      <c r="C7" s="1" t="s">
        <v>478</v>
      </c>
    </row>
    <row r="8" spans="1:3" ht="15">
      <c r="A8" s="1" t="s">
        <v>494</v>
      </c>
      <c r="B8" s="1" t="s">
        <v>577</v>
      </c>
      <c r="C8" s="1" t="s">
        <v>498</v>
      </c>
    </row>
    <row r="9" spans="1:3" ht="15">
      <c r="A9" s="1" t="s">
        <v>495</v>
      </c>
      <c r="B9" s="1" t="s">
        <v>578</v>
      </c>
      <c r="C9" s="1" t="s">
        <v>499</v>
      </c>
    </row>
    <row r="10" spans="1:3" ht="15">
      <c r="A10" s="1" t="s">
        <v>496</v>
      </c>
      <c r="B10" s="1" t="s">
        <v>497</v>
      </c>
      <c r="C10" s="1" t="s">
        <v>505</v>
      </c>
    </row>
    <row r="11" spans="1:3" ht="15">
      <c r="A11" s="1" t="s">
        <v>557</v>
      </c>
      <c r="B11" s="1" t="s">
        <v>481</v>
      </c>
      <c r="C11" s="1" t="s">
        <v>482</v>
      </c>
    </row>
    <row r="12" spans="1:3" ht="15">
      <c r="A12" s="1" t="s">
        <v>490</v>
      </c>
      <c r="B12" s="1" t="s">
        <v>483</v>
      </c>
      <c r="C12" s="1" t="s">
        <v>484</v>
      </c>
    </row>
    <row r="13" spans="1:3" ht="15">
      <c r="A13" s="1" t="s">
        <v>558</v>
      </c>
      <c r="B13" s="1" t="s">
        <v>485</v>
      </c>
      <c r="C13" s="1" t="s">
        <v>486</v>
      </c>
    </row>
    <row r="14" spans="1:3" ht="15">
      <c r="A14" s="1" t="s">
        <v>491</v>
      </c>
      <c r="B14" s="1" t="s">
        <v>487</v>
      </c>
      <c r="C14" s="1" t="s">
        <v>488</v>
      </c>
    </row>
    <row r="15" spans="1:3" ht="15">
      <c r="A15" s="1" t="s">
        <v>489</v>
      </c>
      <c r="B15" s="1" t="s">
        <v>575</v>
      </c>
      <c r="C15" s="1" t="s">
        <v>504</v>
      </c>
    </row>
    <row r="16" spans="1:3" ht="15">
      <c r="A16" s="1" t="s">
        <v>354</v>
      </c>
      <c r="B16" s="1" t="s">
        <v>576</v>
      </c>
      <c r="C16" s="1" t="s">
        <v>500</v>
      </c>
    </row>
    <row r="17" spans="1:3" ht="15">
      <c r="A17" s="1" t="s">
        <v>492</v>
      </c>
      <c r="B17" s="1" t="s">
        <v>579</v>
      </c>
      <c r="C17" s="1" t="s">
        <v>493</v>
      </c>
    </row>
    <row r="18" spans="1:4" ht="15">
      <c r="A18" s="1" t="s">
        <v>570</v>
      </c>
      <c r="B18" s="1" t="s">
        <v>559</v>
      </c>
      <c r="C18" s="1" t="s">
        <v>303</v>
      </c>
      <c r="D18" s="10" t="s">
        <v>315</v>
      </c>
    </row>
    <row r="19" spans="1:4" ht="15">
      <c r="A19" s="1" t="s">
        <v>419</v>
      </c>
      <c r="B19" s="1" t="s">
        <v>583</v>
      </c>
      <c r="C19" s="1" t="s">
        <v>320</v>
      </c>
      <c r="D19" s="10" t="s">
        <v>321</v>
      </c>
    </row>
    <row r="20" spans="1:4" ht="15">
      <c r="A20" s="1" t="s">
        <v>420</v>
      </c>
      <c r="B20" s="1" t="s">
        <v>614</v>
      </c>
      <c r="C20" s="1" t="s">
        <v>615</v>
      </c>
      <c r="D20" s="10" t="s">
        <v>323</v>
      </c>
    </row>
    <row r="21" spans="1:4" ht="15">
      <c r="A21" s="1" t="s">
        <v>571</v>
      </c>
      <c r="B21" s="1" t="s">
        <v>560</v>
      </c>
      <c r="C21" s="1" t="s">
        <v>316</v>
      </c>
      <c r="D21" s="10" t="s">
        <v>317</v>
      </c>
    </row>
    <row r="22" spans="1:4" ht="15">
      <c r="A22" s="1" t="s">
        <v>572</v>
      </c>
      <c r="B22" s="1" t="s">
        <v>561</v>
      </c>
      <c r="C22" s="1" t="s">
        <v>305</v>
      </c>
      <c r="D22" s="10" t="s">
        <v>306</v>
      </c>
    </row>
    <row r="23" spans="1:4" ht="15">
      <c r="A23" s="1" t="s">
        <v>421</v>
      </c>
      <c r="B23" s="1" t="s">
        <v>562</v>
      </c>
      <c r="C23" s="1" t="s">
        <v>309</v>
      </c>
      <c r="D23" s="10" t="s">
        <v>310</v>
      </c>
    </row>
    <row r="24" spans="1:4" ht="15">
      <c r="A24" s="1" t="s">
        <v>573</v>
      </c>
      <c r="B24" s="1" t="s">
        <v>563</v>
      </c>
      <c r="C24" s="1" t="s">
        <v>313</v>
      </c>
      <c r="D24" s="10" t="s">
        <v>314</v>
      </c>
    </row>
    <row r="25" spans="1:4" ht="15">
      <c r="A25" s="1" t="s">
        <v>422</v>
      </c>
      <c r="B25" s="1" t="s">
        <v>564</v>
      </c>
      <c r="C25" s="1" t="s">
        <v>307</v>
      </c>
      <c r="D25" s="10" t="s">
        <v>308</v>
      </c>
    </row>
    <row r="26" spans="1:4" ht="15">
      <c r="A26" s="1" t="s">
        <v>423</v>
      </c>
      <c r="B26" s="1" t="s">
        <v>565</v>
      </c>
      <c r="C26" s="1" t="s">
        <v>311</v>
      </c>
      <c r="D26" s="10" t="s">
        <v>312</v>
      </c>
    </row>
    <row r="27" spans="1:4" ht="15">
      <c r="A27" s="1" t="s">
        <v>424</v>
      </c>
      <c r="B27" s="1" t="s">
        <v>566</v>
      </c>
      <c r="C27" s="1" t="s">
        <v>325</v>
      </c>
      <c r="D27" s="10" t="s">
        <v>326</v>
      </c>
    </row>
    <row r="28" spans="1:4" ht="15">
      <c r="A28" s="1" t="s">
        <v>574</v>
      </c>
      <c r="B28" s="1" t="s">
        <v>567</v>
      </c>
      <c r="C28" s="1">
        <v>7417</v>
      </c>
      <c r="D28" s="10" t="s">
        <v>324</v>
      </c>
    </row>
    <row r="29" spans="1:6" ht="15">
      <c r="A29" s="1" t="s">
        <v>425</v>
      </c>
      <c r="B29" s="1" t="s">
        <v>428</v>
      </c>
      <c r="C29" s="1" t="s">
        <v>616</v>
      </c>
      <c r="D29" s="10" t="s">
        <v>426</v>
      </c>
      <c r="F29" s="10"/>
    </row>
    <row r="30" spans="1:4" ht="15">
      <c r="A30" s="1" t="s">
        <v>427</v>
      </c>
      <c r="B30" s="1" t="s">
        <v>430</v>
      </c>
      <c r="C30" s="1" t="s">
        <v>431</v>
      </c>
      <c r="D30" s="10" t="s">
        <v>429</v>
      </c>
    </row>
    <row r="31" spans="1:4" ht="15">
      <c r="A31" s="1" t="s">
        <v>432</v>
      </c>
      <c r="B31" s="1" t="s">
        <v>433</v>
      </c>
      <c r="C31" s="1" t="s">
        <v>434</v>
      </c>
      <c r="D31" s="10" t="s">
        <v>435</v>
      </c>
    </row>
    <row r="32" spans="1:4" ht="15">
      <c r="A32" s="1" t="s">
        <v>436</v>
      </c>
      <c r="B32" s="1" t="s">
        <v>438</v>
      </c>
      <c r="C32" s="1" t="s">
        <v>437</v>
      </c>
      <c r="D32" s="10" t="s">
        <v>439</v>
      </c>
    </row>
    <row r="33" spans="1:3" ht="15">
      <c r="A33" s="1" t="s">
        <v>470</v>
      </c>
      <c r="B33" s="1" t="s">
        <v>568</v>
      </c>
      <c r="C33" s="1" t="s">
        <v>569</v>
      </c>
    </row>
    <row r="34" spans="1:3" ht="15">
      <c r="A34" s="1" t="s">
        <v>580</v>
      </c>
      <c r="B34" s="1" t="s">
        <v>581</v>
      </c>
      <c r="C34" s="1" t="s">
        <v>582</v>
      </c>
    </row>
    <row r="36" spans="1:3" ht="15">
      <c r="A36"/>
      <c r="B36"/>
      <c r="C36"/>
    </row>
    <row r="37" spans="1:3" ht="15">
      <c r="A37"/>
      <c r="B37"/>
      <c r="C37"/>
    </row>
    <row r="38" spans="1:3" ht="15">
      <c r="A38"/>
      <c r="B38"/>
      <c r="C38"/>
    </row>
    <row r="39" spans="1:3" ht="15">
      <c r="A39"/>
      <c r="B39"/>
      <c r="C39"/>
    </row>
    <row r="40" spans="1:3" ht="15">
      <c r="A40"/>
      <c r="B40"/>
      <c r="C4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25.28125" style="0" customWidth="1"/>
  </cols>
  <sheetData>
    <row r="2" spans="1:8" ht="15">
      <c r="A2" s="19" t="s">
        <v>299</v>
      </c>
      <c r="B2" s="19" t="s">
        <v>176</v>
      </c>
      <c r="C2" s="20" t="s">
        <v>300</v>
      </c>
      <c r="D2" s="20" t="s">
        <v>301</v>
      </c>
      <c r="E2" s="20" t="s">
        <v>302</v>
      </c>
      <c r="F2" s="20" t="s">
        <v>318</v>
      </c>
      <c r="G2" s="20" t="s">
        <v>319</v>
      </c>
      <c r="H2" s="28" t="s">
        <v>458</v>
      </c>
    </row>
    <row r="3" spans="1:7" ht="15">
      <c r="A3" t="s">
        <v>305</v>
      </c>
      <c r="B3" t="s">
        <v>306</v>
      </c>
      <c r="C3" s="1">
        <v>12</v>
      </c>
      <c r="D3" s="1">
        <v>3</v>
      </c>
      <c r="E3" s="1">
        <v>0</v>
      </c>
      <c r="F3" s="18">
        <v>4.4</v>
      </c>
      <c r="G3" s="18">
        <f>D3*F3</f>
        <v>13.200000000000001</v>
      </c>
    </row>
    <row r="4" spans="1:8" ht="15">
      <c r="A4" t="s">
        <v>307</v>
      </c>
      <c r="B4" t="s">
        <v>308</v>
      </c>
      <c r="C4" s="1">
        <v>4</v>
      </c>
      <c r="D4" s="1">
        <v>1</v>
      </c>
      <c r="E4" s="1">
        <v>0</v>
      </c>
      <c r="F4" s="18">
        <v>8.8</v>
      </c>
      <c r="G4" s="18">
        <f aca="true" t="shared" si="0" ref="G4:G14">D4*F4</f>
        <v>8.8</v>
      </c>
      <c r="H4" t="s">
        <v>459</v>
      </c>
    </row>
    <row r="5" spans="1:8" ht="15">
      <c r="A5" t="s">
        <v>309</v>
      </c>
      <c r="B5" t="s">
        <v>310</v>
      </c>
      <c r="C5" s="1">
        <v>3</v>
      </c>
      <c r="D5" s="1">
        <v>1</v>
      </c>
      <c r="E5" s="1">
        <v>1</v>
      </c>
      <c r="F5" s="18">
        <v>3.3</v>
      </c>
      <c r="G5" s="18">
        <f t="shared" si="0"/>
        <v>3.3</v>
      </c>
      <c r="H5" t="s">
        <v>460</v>
      </c>
    </row>
    <row r="6" spans="1:7" ht="15">
      <c r="A6" t="s">
        <v>311</v>
      </c>
      <c r="B6" t="s">
        <v>312</v>
      </c>
      <c r="C6" s="1">
        <v>3</v>
      </c>
      <c r="D6" s="1">
        <v>1</v>
      </c>
      <c r="E6" s="1">
        <v>0</v>
      </c>
      <c r="F6" s="18">
        <v>6.8</v>
      </c>
      <c r="G6" s="18">
        <f t="shared" si="0"/>
        <v>6.8</v>
      </c>
    </row>
    <row r="7" spans="1:8" ht="15">
      <c r="A7" t="s">
        <v>313</v>
      </c>
      <c r="B7" t="s">
        <v>314</v>
      </c>
      <c r="C7" s="1">
        <v>8</v>
      </c>
      <c r="D7" s="1">
        <v>2</v>
      </c>
      <c r="E7" s="1">
        <v>2</v>
      </c>
      <c r="F7" s="18">
        <v>9.8</v>
      </c>
      <c r="G7" s="18">
        <f t="shared" si="0"/>
        <v>19.6</v>
      </c>
      <c r="H7" t="s">
        <v>461</v>
      </c>
    </row>
    <row r="8" spans="1:7" ht="15">
      <c r="A8" t="s">
        <v>303</v>
      </c>
      <c r="B8" t="s">
        <v>315</v>
      </c>
      <c r="C8" s="1"/>
      <c r="D8" s="1">
        <v>4</v>
      </c>
      <c r="E8" s="1"/>
      <c r="F8" s="18">
        <v>54</v>
      </c>
      <c r="G8" s="18">
        <f t="shared" si="0"/>
        <v>216</v>
      </c>
    </row>
    <row r="9" spans="1:7" ht="15">
      <c r="A9" t="s">
        <v>316</v>
      </c>
      <c r="B9" t="s">
        <v>317</v>
      </c>
      <c r="C9" s="1"/>
      <c r="D9" s="1">
        <v>2</v>
      </c>
      <c r="E9" s="1"/>
      <c r="F9" s="18">
        <v>70</v>
      </c>
      <c r="G9" s="18">
        <f t="shared" si="0"/>
        <v>140</v>
      </c>
    </row>
    <row r="10" spans="1:7" ht="15">
      <c r="A10" t="str">
        <f>"7416"</f>
        <v>7416</v>
      </c>
      <c r="B10" t="s">
        <v>324</v>
      </c>
      <c r="C10" s="1">
        <v>6</v>
      </c>
      <c r="D10" s="1">
        <v>2</v>
      </c>
      <c r="E10" s="1">
        <v>0</v>
      </c>
      <c r="F10" s="18">
        <v>51</v>
      </c>
      <c r="G10" s="18">
        <f t="shared" si="0"/>
        <v>102</v>
      </c>
    </row>
    <row r="11" spans="1:7" ht="15">
      <c r="A11" t="s">
        <v>325</v>
      </c>
      <c r="B11" t="s">
        <v>326</v>
      </c>
      <c r="C11" s="1">
        <v>6</v>
      </c>
      <c r="D11" s="1">
        <v>1</v>
      </c>
      <c r="E11" s="1">
        <v>0</v>
      </c>
      <c r="F11" s="18">
        <v>21</v>
      </c>
      <c r="G11" s="18">
        <f t="shared" si="0"/>
        <v>21</v>
      </c>
    </row>
    <row r="12" spans="1:7" ht="15">
      <c r="A12" t="s">
        <v>320</v>
      </c>
      <c r="B12" t="s">
        <v>321</v>
      </c>
      <c r="D12" s="1">
        <v>1</v>
      </c>
      <c r="F12" s="18">
        <v>20</v>
      </c>
      <c r="G12" s="18">
        <f t="shared" si="0"/>
        <v>20</v>
      </c>
    </row>
    <row r="13" spans="1:7" ht="15">
      <c r="A13" t="s">
        <v>322</v>
      </c>
      <c r="B13" t="s">
        <v>323</v>
      </c>
      <c r="D13" s="1">
        <v>1</v>
      </c>
      <c r="F13" s="18">
        <v>20</v>
      </c>
      <c r="G13" s="18">
        <f t="shared" si="0"/>
        <v>20</v>
      </c>
    </row>
    <row r="14" spans="2:7" ht="15">
      <c r="B14" t="s">
        <v>327</v>
      </c>
      <c r="D14" s="1">
        <v>4</v>
      </c>
      <c r="F14">
        <f>ROUND(5/150*1000,0)</f>
        <v>33</v>
      </c>
      <c r="G14" s="18">
        <f t="shared" si="0"/>
        <v>132</v>
      </c>
    </row>
    <row r="15" ht="15">
      <c r="G15" s="18">
        <f>SUM(G3:G14)</f>
        <v>702.7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5.00390625" style="0" customWidth="1"/>
    <col min="2" max="2" width="8.421875" style="0" customWidth="1"/>
    <col min="5" max="5" width="13.140625" style="0" customWidth="1"/>
    <col min="7" max="7" width="13.00390625" style="0" customWidth="1"/>
    <col min="9" max="9" width="13.140625" style="0" customWidth="1"/>
  </cols>
  <sheetData>
    <row r="1" spans="3:9" ht="15">
      <c r="C1" s="1" t="s">
        <v>329</v>
      </c>
      <c r="D1" s="47" t="s">
        <v>608</v>
      </c>
      <c r="E1" s="48"/>
      <c r="F1" s="47" t="s">
        <v>607</v>
      </c>
      <c r="G1" s="48"/>
      <c r="H1" s="47" t="s">
        <v>611</v>
      </c>
      <c r="I1" s="48"/>
    </row>
    <row r="2" spans="1:9" ht="15">
      <c r="A2" s="19" t="s">
        <v>328</v>
      </c>
      <c r="B2" s="22"/>
      <c r="C2" s="3" t="s">
        <v>331</v>
      </c>
      <c r="D2" s="49"/>
      <c r="E2" s="50"/>
      <c r="F2" s="49"/>
      <c r="G2" s="50"/>
      <c r="H2" s="49"/>
      <c r="I2" s="50"/>
    </row>
    <row r="3" spans="1:9" ht="15">
      <c r="A3" s="25" t="s">
        <v>351</v>
      </c>
      <c r="B3" s="21" t="str">
        <f>"---&gt;"</f>
        <v>---&gt;</v>
      </c>
      <c r="C3" s="1">
        <v>2</v>
      </c>
      <c r="D3" s="44" t="s">
        <v>609</v>
      </c>
      <c r="E3" s="45"/>
      <c r="F3" s="44">
        <v>2</v>
      </c>
      <c r="G3" s="45" t="s">
        <v>604</v>
      </c>
      <c r="H3" s="44"/>
      <c r="I3" s="45"/>
    </row>
    <row r="4" spans="1:9" ht="15">
      <c r="A4" s="23"/>
      <c r="C4" s="1">
        <v>4</v>
      </c>
      <c r="D4" s="44"/>
      <c r="E4" s="45"/>
      <c r="F4" s="44"/>
      <c r="G4" s="45"/>
      <c r="H4" s="44"/>
      <c r="I4" s="45"/>
    </row>
    <row r="5" spans="1:9" ht="15">
      <c r="A5" s="23"/>
      <c r="C5" s="1">
        <v>6</v>
      </c>
      <c r="D5" s="44"/>
      <c r="E5" s="45"/>
      <c r="F5" s="44"/>
      <c r="G5" s="45"/>
      <c r="H5" s="44"/>
      <c r="I5" s="45"/>
    </row>
    <row r="6" spans="1:9" ht="15">
      <c r="A6" s="26" t="s">
        <v>443</v>
      </c>
      <c r="B6" s="21" t="str">
        <f>"&lt;---"</f>
        <v>&lt;---</v>
      </c>
      <c r="C6" s="1">
        <v>8</v>
      </c>
      <c r="D6" s="44" t="s">
        <v>609</v>
      </c>
      <c r="E6" s="45"/>
      <c r="F6" s="44"/>
      <c r="G6" s="45"/>
      <c r="H6" s="44"/>
      <c r="I6" s="45"/>
    </row>
    <row r="7" spans="1:9" ht="15">
      <c r="A7" s="23"/>
      <c r="C7" s="1">
        <v>10</v>
      </c>
      <c r="D7" s="44"/>
      <c r="E7" s="45"/>
      <c r="F7" s="44"/>
      <c r="G7" s="45"/>
      <c r="H7" s="44"/>
      <c r="I7" s="45"/>
    </row>
    <row r="8" spans="1:9" ht="15">
      <c r="A8" s="27" t="s">
        <v>444</v>
      </c>
      <c r="B8" s="21" t="str">
        <f>"&lt;---"</f>
        <v>&lt;---</v>
      </c>
      <c r="C8" s="1">
        <v>12</v>
      </c>
      <c r="D8" s="44"/>
      <c r="E8" s="45"/>
      <c r="F8" s="44"/>
      <c r="G8" s="45"/>
      <c r="H8" s="44"/>
      <c r="I8" s="45"/>
    </row>
    <row r="9" spans="1:9" ht="15">
      <c r="A9" s="25" t="s">
        <v>445</v>
      </c>
      <c r="B9" s="21" t="str">
        <f>"---&gt;"</f>
        <v>---&gt;</v>
      </c>
      <c r="C9" s="1">
        <v>14</v>
      </c>
      <c r="D9" s="44">
        <v>32</v>
      </c>
      <c r="E9" s="45" t="s">
        <v>445</v>
      </c>
      <c r="F9" s="44">
        <v>13</v>
      </c>
      <c r="G9" s="45" t="s">
        <v>350</v>
      </c>
      <c r="H9" s="44">
        <v>19</v>
      </c>
      <c r="I9" s="45" t="s">
        <v>350</v>
      </c>
    </row>
    <row r="10" spans="1:9" ht="15">
      <c r="A10" s="23" t="s">
        <v>446</v>
      </c>
      <c r="B10" s="21" t="str">
        <f>"---&gt;"</f>
        <v>---&gt;</v>
      </c>
      <c r="C10" s="1">
        <v>16</v>
      </c>
      <c r="D10" s="44" t="s">
        <v>609</v>
      </c>
      <c r="E10" s="45"/>
      <c r="F10" s="44">
        <v>3</v>
      </c>
      <c r="G10" s="45" t="s">
        <v>441</v>
      </c>
      <c r="H10" s="44"/>
      <c r="I10" s="45"/>
    </row>
    <row r="11" spans="1:9" ht="15">
      <c r="A11" s="24" t="s">
        <v>332</v>
      </c>
      <c r="B11" s="21" t="str">
        <f>"---&gt;"</f>
        <v>---&gt;</v>
      </c>
      <c r="C11" s="1">
        <v>18</v>
      </c>
      <c r="D11" s="44">
        <v>16</v>
      </c>
      <c r="E11" s="45" t="s">
        <v>610</v>
      </c>
      <c r="F11" s="44">
        <v>8</v>
      </c>
      <c r="G11" s="45" t="s">
        <v>332</v>
      </c>
      <c r="H11" s="44">
        <v>17</v>
      </c>
      <c r="I11" s="45" t="s">
        <v>332</v>
      </c>
    </row>
    <row r="12" spans="1:9" ht="15">
      <c r="A12" s="24" t="s">
        <v>333</v>
      </c>
      <c r="B12" s="21" t="str">
        <f>"&lt;---"</f>
        <v>&lt;---</v>
      </c>
      <c r="C12" s="1">
        <v>20</v>
      </c>
      <c r="D12" s="44">
        <v>8</v>
      </c>
      <c r="E12" s="45" t="s">
        <v>333</v>
      </c>
      <c r="F12" s="44">
        <v>9</v>
      </c>
      <c r="G12" s="45" t="s">
        <v>333</v>
      </c>
      <c r="H12" s="44">
        <v>1</v>
      </c>
      <c r="I12" s="45" t="s">
        <v>333</v>
      </c>
    </row>
    <row r="13" spans="1:9" ht="15">
      <c r="A13" s="24" t="s">
        <v>334</v>
      </c>
      <c r="B13" s="21" t="str">
        <f>"&lt;---"</f>
        <v>&lt;---</v>
      </c>
      <c r="C13" s="1">
        <v>22</v>
      </c>
      <c r="D13" s="44" t="s">
        <v>609</v>
      </c>
      <c r="E13" s="45"/>
      <c r="F13" s="44">
        <v>1</v>
      </c>
      <c r="G13" s="45" t="s">
        <v>606</v>
      </c>
      <c r="H13" s="44">
        <v>7</v>
      </c>
      <c r="I13" s="45" t="s">
        <v>606</v>
      </c>
    </row>
    <row r="14" spans="1:9" ht="15">
      <c r="A14" s="27" t="s">
        <v>447</v>
      </c>
      <c r="B14" s="21" t="str">
        <f>"&lt;---"</f>
        <v>&lt;---</v>
      </c>
      <c r="C14" s="1">
        <v>24</v>
      </c>
      <c r="D14" s="44"/>
      <c r="E14" s="45"/>
      <c r="F14" s="44"/>
      <c r="G14" s="45"/>
      <c r="H14" s="44"/>
      <c r="I14" s="45"/>
    </row>
    <row r="15" spans="1:9" ht="15">
      <c r="A15" s="24" t="s">
        <v>335</v>
      </c>
      <c r="B15" s="21" t="str">
        <f aca="true" t="shared" si="0" ref="B15:B22">"---&gt;"</f>
        <v>---&gt;</v>
      </c>
      <c r="C15" s="1">
        <v>26</v>
      </c>
      <c r="D15" s="44">
        <v>10</v>
      </c>
      <c r="E15" s="45" t="s">
        <v>335</v>
      </c>
      <c r="F15" s="44">
        <v>14</v>
      </c>
      <c r="G15" s="45" t="s">
        <v>336</v>
      </c>
      <c r="H15" s="44">
        <v>21</v>
      </c>
      <c r="I15" s="45" t="s">
        <v>336</v>
      </c>
    </row>
    <row r="16" spans="1:9" ht="15">
      <c r="A16" s="24" t="s">
        <v>337</v>
      </c>
      <c r="B16" s="21" t="str">
        <f t="shared" si="0"/>
        <v>---&gt;</v>
      </c>
      <c r="C16" s="1">
        <v>28</v>
      </c>
      <c r="D16" s="44">
        <v>12</v>
      </c>
      <c r="E16" s="45" t="s">
        <v>337</v>
      </c>
      <c r="F16" s="44">
        <v>15</v>
      </c>
      <c r="G16" s="45" t="s">
        <v>338</v>
      </c>
      <c r="H16" s="44">
        <v>23</v>
      </c>
      <c r="I16" s="45" t="s">
        <v>338</v>
      </c>
    </row>
    <row r="17" spans="1:9" ht="15">
      <c r="A17" s="24" t="s">
        <v>339</v>
      </c>
      <c r="B17" s="21" t="str">
        <f t="shared" si="0"/>
        <v>---&gt;</v>
      </c>
      <c r="C17" s="1">
        <v>30</v>
      </c>
      <c r="D17" s="44">
        <v>14</v>
      </c>
      <c r="E17" s="45" t="s">
        <v>339</v>
      </c>
      <c r="F17" s="44">
        <v>16</v>
      </c>
      <c r="G17" s="45" t="s">
        <v>340</v>
      </c>
      <c r="H17" s="44"/>
      <c r="I17" s="45"/>
    </row>
    <row r="18" spans="1:9" ht="15">
      <c r="A18" s="24" t="s">
        <v>341</v>
      </c>
      <c r="B18" s="21" t="str">
        <f t="shared" si="0"/>
        <v>---&gt;</v>
      </c>
      <c r="C18" s="1">
        <v>32</v>
      </c>
      <c r="D18" s="44" t="s">
        <v>609</v>
      </c>
      <c r="E18" s="45"/>
      <c r="F18" s="44">
        <v>17</v>
      </c>
      <c r="G18" s="45" t="s">
        <v>605</v>
      </c>
      <c r="H18" s="44"/>
      <c r="I18" s="45"/>
    </row>
    <row r="19" spans="1:9" ht="15">
      <c r="A19" s="24" t="s">
        <v>342</v>
      </c>
      <c r="B19" s="21" t="str">
        <f t="shared" si="0"/>
        <v>---&gt;</v>
      </c>
      <c r="C19" s="1">
        <v>34</v>
      </c>
      <c r="D19" s="44">
        <v>18</v>
      </c>
      <c r="E19" s="45" t="s">
        <v>342</v>
      </c>
      <c r="F19" s="44">
        <v>6</v>
      </c>
      <c r="G19" s="45" t="s">
        <v>343</v>
      </c>
      <c r="H19" s="44">
        <v>15</v>
      </c>
      <c r="I19" s="45" t="s">
        <v>342</v>
      </c>
    </row>
    <row r="20" spans="1:9" ht="15">
      <c r="A20" s="24" t="s">
        <v>344</v>
      </c>
      <c r="B20" s="21" t="str">
        <f t="shared" si="0"/>
        <v>---&gt;</v>
      </c>
      <c r="C20" s="1">
        <v>36</v>
      </c>
      <c r="D20" s="44">
        <v>20</v>
      </c>
      <c r="E20" s="45" t="s">
        <v>344</v>
      </c>
      <c r="F20" s="44">
        <v>7</v>
      </c>
      <c r="G20" s="45" t="s">
        <v>345</v>
      </c>
      <c r="H20" s="44">
        <v>13</v>
      </c>
      <c r="I20" s="45" t="s">
        <v>344</v>
      </c>
    </row>
    <row r="21" spans="1:9" ht="15">
      <c r="A21" s="24" t="s">
        <v>346</v>
      </c>
      <c r="B21" s="21" t="str">
        <f t="shared" si="0"/>
        <v>---&gt;</v>
      </c>
      <c r="C21" s="1">
        <v>38</v>
      </c>
      <c r="D21" s="44">
        <v>22</v>
      </c>
      <c r="E21" s="45" t="s">
        <v>346</v>
      </c>
      <c r="F21" s="44">
        <v>5</v>
      </c>
      <c r="G21" s="45" t="s">
        <v>346</v>
      </c>
      <c r="H21" s="44">
        <v>11</v>
      </c>
      <c r="I21" s="45" t="s">
        <v>346</v>
      </c>
    </row>
    <row r="22" spans="1:9" ht="15">
      <c r="A22" s="24" t="s">
        <v>347</v>
      </c>
      <c r="B22" s="21" t="str">
        <f t="shared" si="0"/>
        <v>---&gt;</v>
      </c>
      <c r="C22" s="1">
        <v>40</v>
      </c>
      <c r="D22" s="44">
        <v>24</v>
      </c>
      <c r="E22" s="45" t="s">
        <v>347</v>
      </c>
      <c r="F22" s="44">
        <v>4</v>
      </c>
      <c r="G22" s="45" t="s">
        <v>442</v>
      </c>
      <c r="H22" s="44">
        <v>9</v>
      </c>
      <c r="I22" s="45" t="s">
        <v>442</v>
      </c>
    </row>
    <row r="23" spans="1:9" ht="15">
      <c r="A23" s="24" t="s">
        <v>348</v>
      </c>
      <c r="B23" s="21" t="str">
        <f>"&lt;---"</f>
        <v>&lt;---</v>
      </c>
      <c r="C23" s="1">
        <v>42</v>
      </c>
      <c r="D23" s="44">
        <v>26</v>
      </c>
      <c r="E23" s="45" t="s">
        <v>348</v>
      </c>
      <c r="F23" s="44">
        <v>10</v>
      </c>
      <c r="G23" s="45" t="s">
        <v>348</v>
      </c>
      <c r="H23" s="44">
        <v>3</v>
      </c>
      <c r="I23" s="45" t="s">
        <v>348</v>
      </c>
    </row>
    <row r="24" spans="1:9" ht="15">
      <c r="A24" s="24" t="s">
        <v>450</v>
      </c>
      <c r="B24" s="21" t="str">
        <f>"&lt;---"</f>
        <v>&lt;---</v>
      </c>
      <c r="C24" s="1">
        <v>44</v>
      </c>
      <c r="D24" s="44">
        <v>28</v>
      </c>
      <c r="E24" s="45" t="s">
        <v>450</v>
      </c>
      <c r="F24" s="44"/>
      <c r="G24" s="45"/>
      <c r="H24" s="44"/>
      <c r="I24" s="45"/>
    </row>
    <row r="25" spans="1:9" ht="15">
      <c r="A25" s="24" t="s">
        <v>349</v>
      </c>
      <c r="B25" s="21" t="str">
        <f>"&lt;---"</f>
        <v>&lt;---</v>
      </c>
      <c r="C25" s="1">
        <v>46</v>
      </c>
      <c r="D25" s="44">
        <v>30</v>
      </c>
      <c r="E25" s="45" t="s">
        <v>349</v>
      </c>
      <c r="F25" s="44">
        <v>11</v>
      </c>
      <c r="G25" s="45" t="s">
        <v>349</v>
      </c>
      <c r="H25" s="44">
        <v>5</v>
      </c>
      <c r="I25" s="45" t="s">
        <v>349</v>
      </c>
    </row>
    <row r="26" spans="1:9" ht="15">
      <c r="A26" s="27" t="s">
        <v>448</v>
      </c>
      <c r="B26" s="21" t="str">
        <f>"&lt;---"</f>
        <v>&lt;---</v>
      </c>
      <c r="C26" s="1">
        <v>48</v>
      </c>
      <c r="D26" s="44"/>
      <c r="E26" s="45"/>
      <c r="F26" s="44"/>
      <c r="G26" s="45"/>
      <c r="H26" s="44"/>
      <c r="I26" s="45"/>
    </row>
    <row r="27" spans="1:9" ht="15">
      <c r="A27" s="27" t="s">
        <v>449</v>
      </c>
      <c r="B27" s="21" t="str">
        <f>"&lt;---"</f>
        <v>&lt;---</v>
      </c>
      <c r="C27" s="1">
        <v>50</v>
      </c>
      <c r="D27" s="44"/>
      <c r="E27" s="45"/>
      <c r="F27" s="44"/>
      <c r="G27" s="45"/>
      <c r="H27" s="44"/>
      <c r="I27" s="45"/>
    </row>
    <row r="28" spans="3:9" ht="15">
      <c r="C28" s="1"/>
      <c r="D28" s="44"/>
      <c r="E28" s="45"/>
      <c r="F28" s="44" t="s">
        <v>440</v>
      </c>
      <c r="G28" s="45" t="s">
        <v>141</v>
      </c>
      <c r="H28" s="44" t="s">
        <v>613</v>
      </c>
      <c r="I28" s="45" t="s">
        <v>141</v>
      </c>
    </row>
    <row r="29" spans="3:9" ht="15">
      <c r="C29" s="1"/>
      <c r="D29" s="44"/>
      <c r="E29" s="45"/>
      <c r="F29" s="44">
        <v>12</v>
      </c>
      <c r="G29" s="45" t="s">
        <v>151</v>
      </c>
      <c r="H29" s="44"/>
      <c r="I29" s="45"/>
    </row>
    <row r="30" spans="3:9" ht="15">
      <c r="C30" s="1"/>
      <c r="D30" s="44"/>
      <c r="E30" s="45"/>
      <c r="F30" s="44">
        <v>37</v>
      </c>
      <c r="G30" s="45" t="s">
        <v>141</v>
      </c>
      <c r="H30" s="44"/>
      <c r="I30" s="45"/>
    </row>
    <row r="32" spans="1:2" ht="15">
      <c r="A32" s="25" t="s">
        <v>451</v>
      </c>
      <c r="B32" t="s">
        <v>454</v>
      </c>
    </row>
    <row r="33" spans="1:2" ht="15">
      <c r="A33" s="26" t="s">
        <v>452</v>
      </c>
      <c r="B33" t="s">
        <v>455</v>
      </c>
    </row>
    <row r="34" ht="15">
      <c r="A34" s="27" t="s">
        <v>453</v>
      </c>
    </row>
    <row r="36" spans="1:2" ht="15">
      <c r="A36" t="s">
        <v>456</v>
      </c>
      <c r="B36" t="s">
        <v>612</v>
      </c>
    </row>
    <row r="37" ht="15">
      <c r="A37" t="s">
        <v>457</v>
      </c>
    </row>
  </sheetData>
  <sheetProtection/>
  <mergeCells count="3">
    <mergeCell ref="F1:G2"/>
    <mergeCell ref="D1:E2"/>
    <mergeCell ref="H1:I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6"/>
  <sheetViews>
    <sheetView zoomScalePageLayoutView="0" workbookViewId="0" topLeftCell="A208">
      <selection activeCell="D234" sqref="D234"/>
    </sheetView>
  </sheetViews>
  <sheetFormatPr defaultColWidth="9.140625" defaultRowHeight="15"/>
  <cols>
    <col min="1" max="3" width="9.140625" style="13" customWidth="1"/>
    <col min="4" max="16384" width="9.140625" style="14" customWidth="1"/>
  </cols>
  <sheetData>
    <row r="1" spans="1:2" ht="12.75">
      <c r="A1" s="13" t="str">
        <f>DEC2HEX(0,4)</f>
        <v>0000</v>
      </c>
      <c r="B1" s="13" t="str">
        <f aca="true" t="shared" si="0" ref="B1:B64">DEC2HEX(HEX2DEC(A1)+255,4)</f>
        <v>00FF</v>
      </c>
    </row>
    <row r="2" spans="1:2" ht="12.75">
      <c r="A2" s="13" t="str">
        <f aca="true" t="shared" si="1" ref="A2:A65">DEC2HEX(HEX2DEC(A1)+256,4)</f>
        <v>0100</v>
      </c>
      <c r="B2" s="13" t="str">
        <f t="shared" si="0"/>
        <v>01FF</v>
      </c>
    </row>
    <row r="3" spans="1:2" ht="12.75">
      <c r="A3" s="13" t="str">
        <f t="shared" si="1"/>
        <v>0200</v>
      </c>
      <c r="B3" s="13" t="str">
        <f t="shared" si="0"/>
        <v>02FF</v>
      </c>
    </row>
    <row r="4" spans="1:2" ht="12.75">
      <c r="A4" s="13" t="str">
        <f t="shared" si="1"/>
        <v>0300</v>
      </c>
      <c r="B4" s="13" t="str">
        <f t="shared" si="0"/>
        <v>03FF</v>
      </c>
    </row>
    <row r="5" spans="1:2" ht="12.75">
      <c r="A5" s="13" t="str">
        <f t="shared" si="1"/>
        <v>0400</v>
      </c>
      <c r="B5" s="13" t="str">
        <f t="shared" si="0"/>
        <v>04FF</v>
      </c>
    </row>
    <row r="6" spans="1:2" ht="12.75">
      <c r="A6" s="13" t="str">
        <f t="shared" si="1"/>
        <v>0500</v>
      </c>
      <c r="B6" s="13" t="str">
        <f t="shared" si="0"/>
        <v>05FF</v>
      </c>
    </row>
    <row r="7" spans="1:2" ht="12.75">
      <c r="A7" s="13" t="str">
        <f t="shared" si="1"/>
        <v>0600</v>
      </c>
      <c r="B7" s="13" t="str">
        <f t="shared" si="0"/>
        <v>06FF</v>
      </c>
    </row>
    <row r="8" spans="1:2" ht="12.75">
      <c r="A8" s="13" t="str">
        <f t="shared" si="1"/>
        <v>0700</v>
      </c>
      <c r="B8" s="13" t="str">
        <f t="shared" si="0"/>
        <v>07FF</v>
      </c>
    </row>
    <row r="9" spans="1:2" ht="12.75">
      <c r="A9" s="13" t="str">
        <f t="shared" si="1"/>
        <v>0800</v>
      </c>
      <c r="B9" s="13" t="str">
        <f t="shared" si="0"/>
        <v>08FF</v>
      </c>
    </row>
    <row r="10" spans="1:2" ht="12.75">
      <c r="A10" s="13" t="str">
        <f t="shared" si="1"/>
        <v>0900</v>
      </c>
      <c r="B10" s="13" t="str">
        <f t="shared" si="0"/>
        <v>09FF</v>
      </c>
    </row>
    <row r="11" spans="1:2" ht="12.75">
      <c r="A11" s="13" t="str">
        <f t="shared" si="1"/>
        <v>0A00</v>
      </c>
      <c r="B11" s="13" t="str">
        <f t="shared" si="0"/>
        <v>0AFF</v>
      </c>
    </row>
    <row r="12" spans="1:2" ht="12.75">
      <c r="A12" s="13" t="str">
        <f t="shared" si="1"/>
        <v>0B00</v>
      </c>
      <c r="B12" s="13" t="str">
        <f t="shared" si="0"/>
        <v>0BFF</v>
      </c>
    </row>
    <row r="13" spans="1:2" ht="12.75">
      <c r="A13" s="13" t="str">
        <f t="shared" si="1"/>
        <v>0C00</v>
      </c>
      <c r="B13" s="13" t="str">
        <f t="shared" si="0"/>
        <v>0CFF</v>
      </c>
    </row>
    <row r="14" spans="1:2" ht="12.75">
      <c r="A14" s="13" t="str">
        <f t="shared" si="1"/>
        <v>0D00</v>
      </c>
      <c r="B14" s="13" t="str">
        <f t="shared" si="0"/>
        <v>0DFF</v>
      </c>
    </row>
    <row r="15" spans="1:2" ht="12.75">
      <c r="A15" s="13" t="str">
        <f t="shared" si="1"/>
        <v>0E00</v>
      </c>
      <c r="B15" s="13" t="str">
        <f t="shared" si="0"/>
        <v>0EFF</v>
      </c>
    </row>
    <row r="16" spans="1:2" ht="12.75">
      <c r="A16" s="13" t="str">
        <f t="shared" si="1"/>
        <v>0F00</v>
      </c>
      <c r="B16" s="13" t="str">
        <f t="shared" si="0"/>
        <v>0FFF</v>
      </c>
    </row>
    <row r="17" spans="1:2" ht="12.75">
      <c r="A17" s="13" t="str">
        <f t="shared" si="1"/>
        <v>1000</v>
      </c>
      <c r="B17" s="13" t="str">
        <f t="shared" si="0"/>
        <v>10FF</v>
      </c>
    </row>
    <row r="18" spans="1:2" ht="12.75">
      <c r="A18" s="13" t="str">
        <f t="shared" si="1"/>
        <v>1100</v>
      </c>
      <c r="B18" s="13" t="str">
        <f t="shared" si="0"/>
        <v>11FF</v>
      </c>
    </row>
    <row r="19" spans="1:2" ht="12.75">
      <c r="A19" s="13" t="str">
        <f t="shared" si="1"/>
        <v>1200</v>
      </c>
      <c r="B19" s="13" t="str">
        <f t="shared" si="0"/>
        <v>12FF</v>
      </c>
    </row>
    <row r="20" spans="1:2" ht="12.75">
      <c r="A20" s="13" t="str">
        <f t="shared" si="1"/>
        <v>1300</v>
      </c>
      <c r="B20" s="13" t="str">
        <f t="shared" si="0"/>
        <v>13FF</v>
      </c>
    </row>
    <row r="21" spans="1:2" ht="12.75">
      <c r="A21" s="13" t="str">
        <f t="shared" si="1"/>
        <v>1400</v>
      </c>
      <c r="B21" s="13" t="str">
        <f t="shared" si="0"/>
        <v>14FF</v>
      </c>
    </row>
    <row r="22" spans="1:2" ht="12.75">
      <c r="A22" s="13" t="str">
        <f t="shared" si="1"/>
        <v>1500</v>
      </c>
      <c r="B22" s="13" t="str">
        <f t="shared" si="0"/>
        <v>15FF</v>
      </c>
    </row>
    <row r="23" spans="1:2" ht="12.75">
      <c r="A23" s="13" t="str">
        <f t="shared" si="1"/>
        <v>1600</v>
      </c>
      <c r="B23" s="13" t="str">
        <f t="shared" si="0"/>
        <v>16FF</v>
      </c>
    </row>
    <row r="24" spans="1:2" ht="12.75">
      <c r="A24" s="13" t="str">
        <f t="shared" si="1"/>
        <v>1700</v>
      </c>
      <c r="B24" s="13" t="str">
        <f t="shared" si="0"/>
        <v>17FF</v>
      </c>
    </row>
    <row r="25" spans="1:2" ht="12.75">
      <c r="A25" s="13" t="str">
        <f t="shared" si="1"/>
        <v>1800</v>
      </c>
      <c r="B25" s="13" t="str">
        <f t="shared" si="0"/>
        <v>18FF</v>
      </c>
    </row>
    <row r="26" spans="1:2" ht="12.75">
      <c r="A26" s="13" t="str">
        <f t="shared" si="1"/>
        <v>1900</v>
      </c>
      <c r="B26" s="13" t="str">
        <f t="shared" si="0"/>
        <v>19FF</v>
      </c>
    </row>
    <row r="27" spans="1:2" ht="12.75">
      <c r="A27" s="13" t="str">
        <f t="shared" si="1"/>
        <v>1A00</v>
      </c>
      <c r="B27" s="13" t="str">
        <f t="shared" si="0"/>
        <v>1AFF</v>
      </c>
    </row>
    <row r="28" spans="1:2" ht="12.75">
      <c r="A28" s="13" t="str">
        <f t="shared" si="1"/>
        <v>1B00</v>
      </c>
      <c r="B28" s="13" t="str">
        <f t="shared" si="0"/>
        <v>1BFF</v>
      </c>
    </row>
    <row r="29" spans="1:2" ht="12.75">
      <c r="A29" s="13" t="str">
        <f t="shared" si="1"/>
        <v>1C00</v>
      </c>
      <c r="B29" s="13" t="str">
        <f t="shared" si="0"/>
        <v>1CFF</v>
      </c>
    </row>
    <row r="30" spans="1:2" ht="12.75">
      <c r="A30" s="13" t="str">
        <f t="shared" si="1"/>
        <v>1D00</v>
      </c>
      <c r="B30" s="13" t="str">
        <f t="shared" si="0"/>
        <v>1DFF</v>
      </c>
    </row>
    <row r="31" spans="1:2" ht="12.75">
      <c r="A31" s="13" t="str">
        <f t="shared" si="1"/>
        <v>1E00</v>
      </c>
      <c r="B31" s="13" t="str">
        <f t="shared" si="0"/>
        <v>1EFF</v>
      </c>
    </row>
    <row r="32" spans="1:2" ht="12.75">
      <c r="A32" s="13" t="str">
        <f t="shared" si="1"/>
        <v>1F00</v>
      </c>
      <c r="B32" s="13" t="str">
        <f t="shared" si="0"/>
        <v>1FFF</v>
      </c>
    </row>
    <row r="33" spans="1:2" ht="12.75">
      <c r="A33" s="13" t="str">
        <f t="shared" si="1"/>
        <v>2000</v>
      </c>
      <c r="B33" s="13" t="str">
        <f t="shared" si="0"/>
        <v>20FF</v>
      </c>
    </row>
    <row r="34" spans="1:2" ht="12.75">
      <c r="A34" s="13" t="str">
        <f t="shared" si="1"/>
        <v>2100</v>
      </c>
      <c r="B34" s="13" t="str">
        <f t="shared" si="0"/>
        <v>21FF</v>
      </c>
    </row>
    <row r="35" spans="1:2" ht="12.75">
      <c r="A35" s="13" t="str">
        <f t="shared" si="1"/>
        <v>2200</v>
      </c>
      <c r="B35" s="13" t="str">
        <f t="shared" si="0"/>
        <v>22FF</v>
      </c>
    </row>
    <row r="36" spans="1:2" ht="12.75">
      <c r="A36" s="13" t="str">
        <f t="shared" si="1"/>
        <v>2300</v>
      </c>
      <c r="B36" s="13" t="str">
        <f t="shared" si="0"/>
        <v>23FF</v>
      </c>
    </row>
    <row r="37" spans="1:2" ht="12.75">
      <c r="A37" s="13" t="str">
        <f t="shared" si="1"/>
        <v>2400</v>
      </c>
      <c r="B37" s="13" t="str">
        <f t="shared" si="0"/>
        <v>24FF</v>
      </c>
    </row>
    <row r="38" spans="1:2" ht="12.75">
      <c r="A38" s="13" t="str">
        <f t="shared" si="1"/>
        <v>2500</v>
      </c>
      <c r="B38" s="13" t="str">
        <f t="shared" si="0"/>
        <v>25FF</v>
      </c>
    </row>
    <row r="39" spans="1:2" ht="12.75">
      <c r="A39" s="13" t="str">
        <f t="shared" si="1"/>
        <v>2600</v>
      </c>
      <c r="B39" s="13" t="str">
        <f t="shared" si="0"/>
        <v>26FF</v>
      </c>
    </row>
    <row r="40" spans="1:2" ht="12.75">
      <c r="A40" s="13" t="str">
        <f t="shared" si="1"/>
        <v>2700</v>
      </c>
      <c r="B40" s="13" t="str">
        <f t="shared" si="0"/>
        <v>27FF</v>
      </c>
    </row>
    <row r="41" spans="1:2" ht="12.75">
      <c r="A41" s="13" t="str">
        <f t="shared" si="1"/>
        <v>2800</v>
      </c>
      <c r="B41" s="13" t="str">
        <f t="shared" si="0"/>
        <v>28FF</v>
      </c>
    </row>
    <row r="42" spans="1:2" ht="12.75">
      <c r="A42" s="13" t="str">
        <f t="shared" si="1"/>
        <v>2900</v>
      </c>
      <c r="B42" s="13" t="str">
        <f t="shared" si="0"/>
        <v>29FF</v>
      </c>
    </row>
    <row r="43" spans="1:2" ht="12.75">
      <c r="A43" s="13" t="str">
        <f t="shared" si="1"/>
        <v>2A00</v>
      </c>
      <c r="B43" s="13" t="str">
        <f t="shared" si="0"/>
        <v>2AFF</v>
      </c>
    </row>
    <row r="44" spans="1:2" ht="12.75">
      <c r="A44" s="13" t="str">
        <f t="shared" si="1"/>
        <v>2B00</v>
      </c>
      <c r="B44" s="13" t="str">
        <f t="shared" si="0"/>
        <v>2BFF</v>
      </c>
    </row>
    <row r="45" spans="1:2" ht="12.75">
      <c r="A45" s="13" t="str">
        <f t="shared" si="1"/>
        <v>2C00</v>
      </c>
      <c r="B45" s="13" t="str">
        <f t="shared" si="0"/>
        <v>2CFF</v>
      </c>
    </row>
    <row r="46" spans="1:2" ht="12.75">
      <c r="A46" s="13" t="str">
        <f t="shared" si="1"/>
        <v>2D00</v>
      </c>
      <c r="B46" s="13" t="str">
        <f t="shared" si="0"/>
        <v>2DFF</v>
      </c>
    </row>
    <row r="47" spans="1:2" ht="12.75">
      <c r="A47" s="13" t="str">
        <f t="shared" si="1"/>
        <v>2E00</v>
      </c>
      <c r="B47" s="13" t="str">
        <f t="shared" si="0"/>
        <v>2EFF</v>
      </c>
    </row>
    <row r="48" spans="1:2" ht="12.75">
      <c r="A48" s="13" t="str">
        <f t="shared" si="1"/>
        <v>2F00</v>
      </c>
      <c r="B48" s="13" t="str">
        <f t="shared" si="0"/>
        <v>2FFF</v>
      </c>
    </row>
    <row r="49" spans="1:2" ht="12.75">
      <c r="A49" s="13" t="str">
        <f t="shared" si="1"/>
        <v>3000</v>
      </c>
      <c r="B49" s="13" t="str">
        <f t="shared" si="0"/>
        <v>30FF</v>
      </c>
    </row>
    <row r="50" spans="1:2" ht="12.75">
      <c r="A50" s="13" t="str">
        <f t="shared" si="1"/>
        <v>3100</v>
      </c>
      <c r="B50" s="13" t="str">
        <f t="shared" si="0"/>
        <v>31FF</v>
      </c>
    </row>
    <row r="51" spans="1:2" ht="12.75">
      <c r="A51" s="13" t="str">
        <f t="shared" si="1"/>
        <v>3200</v>
      </c>
      <c r="B51" s="13" t="str">
        <f t="shared" si="0"/>
        <v>32FF</v>
      </c>
    </row>
    <row r="52" spans="1:2" ht="12.75">
      <c r="A52" s="13" t="str">
        <f t="shared" si="1"/>
        <v>3300</v>
      </c>
      <c r="B52" s="13" t="str">
        <f t="shared" si="0"/>
        <v>33FF</v>
      </c>
    </row>
    <row r="53" spans="1:2" ht="12.75">
      <c r="A53" s="13" t="str">
        <f t="shared" si="1"/>
        <v>3400</v>
      </c>
      <c r="B53" s="13" t="str">
        <f t="shared" si="0"/>
        <v>34FF</v>
      </c>
    </row>
    <row r="54" spans="1:2" ht="12.75">
      <c r="A54" s="13" t="str">
        <f t="shared" si="1"/>
        <v>3500</v>
      </c>
      <c r="B54" s="13" t="str">
        <f t="shared" si="0"/>
        <v>35FF</v>
      </c>
    </row>
    <row r="55" spans="1:2" ht="12.75">
      <c r="A55" s="13" t="str">
        <f t="shared" si="1"/>
        <v>3600</v>
      </c>
      <c r="B55" s="13" t="str">
        <f t="shared" si="0"/>
        <v>36FF</v>
      </c>
    </row>
    <row r="56" spans="1:2" ht="12.75">
      <c r="A56" s="13" t="str">
        <f t="shared" si="1"/>
        <v>3700</v>
      </c>
      <c r="B56" s="13" t="str">
        <f t="shared" si="0"/>
        <v>37FF</v>
      </c>
    </row>
    <row r="57" spans="1:2" ht="12.75">
      <c r="A57" s="13" t="str">
        <f t="shared" si="1"/>
        <v>3800</v>
      </c>
      <c r="B57" s="13" t="str">
        <f t="shared" si="0"/>
        <v>38FF</v>
      </c>
    </row>
    <row r="58" spans="1:2" ht="12.75">
      <c r="A58" s="13" t="str">
        <f t="shared" si="1"/>
        <v>3900</v>
      </c>
      <c r="B58" s="13" t="str">
        <f t="shared" si="0"/>
        <v>39FF</v>
      </c>
    </row>
    <row r="59" spans="1:2" ht="12.75">
      <c r="A59" s="13" t="str">
        <f t="shared" si="1"/>
        <v>3A00</v>
      </c>
      <c r="B59" s="13" t="str">
        <f t="shared" si="0"/>
        <v>3AFF</v>
      </c>
    </row>
    <row r="60" spans="1:2" ht="12.75">
      <c r="A60" s="13" t="str">
        <f t="shared" si="1"/>
        <v>3B00</v>
      </c>
      <c r="B60" s="13" t="str">
        <f t="shared" si="0"/>
        <v>3BFF</v>
      </c>
    </row>
    <row r="61" spans="1:2" ht="12.75">
      <c r="A61" s="13" t="str">
        <f t="shared" si="1"/>
        <v>3C00</v>
      </c>
      <c r="B61" s="13" t="str">
        <f t="shared" si="0"/>
        <v>3CFF</v>
      </c>
    </row>
    <row r="62" spans="1:2" ht="12.75">
      <c r="A62" s="13" t="str">
        <f t="shared" si="1"/>
        <v>3D00</v>
      </c>
      <c r="B62" s="13" t="str">
        <f t="shared" si="0"/>
        <v>3DFF</v>
      </c>
    </row>
    <row r="63" spans="1:2" ht="12.75">
      <c r="A63" s="13" t="str">
        <f t="shared" si="1"/>
        <v>3E00</v>
      </c>
      <c r="B63" s="13" t="str">
        <f t="shared" si="0"/>
        <v>3EFF</v>
      </c>
    </row>
    <row r="64" spans="1:2" ht="12.75">
      <c r="A64" s="13" t="str">
        <f t="shared" si="1"/>
        <v>3F00</v>
      </c>
      <c r="B64" s="13" t="str">
        <f t="shared" si="0"/>
        <v>3FFF</v>
      </c>
    </row>
    <row r="65" spans="1:2" ht="12.75">
      <c r="A65" s="13" t="str">
        <f t="shared" si="1"/>
        <v>4000</v>
      </c>
      <c r="B65" s="13" t="str">
        <f aca="true" t="shared" si="2" ref="B65:B128">DEC2HEX(HEX2DEC(A65)+255,4)</f>
        <v>40FF</v>
      </c>
    </row>
    <row r="66" spans="1:2" ht="12.75">
      <c r="A66" s="13" t="str">
        <f aca="true" t="shared" si="3" ref="A66:A129">DEC2HEX(HEX2DEC(A65)+256,4)</f>
        <v>4100</v>
      </c>
      <c r="B66" s="13" t="str">
        <f t="shared" si="2"/>
        <v>41FF</v>
      </c>
    </row>
    <row r="67" spans="1:2" ht="12.75">
      <c r="A67" s="13" t="str">
        <f t="shared" si="3"/>
        <v>4200</v>
      </c>
      <c r="B67" s="13" t="str">
        <f t="shared" si="2"/>
        <v>42FF</v>
      </c>
    </row>
    <row r="68" spans="1:2" ht="12.75">
      <c r="A68" s="13" t="str">
        <f t="shared" si="3"/>
        <v>4300</v>
      </c>
      <c r="B68" s="13" t="str">
        <f t="shared" si="2"/>
        <v>43FF</v>
      </c>
    </row>
    <row r="69" spans="1:2" ht="12.75">
      <c r="A69" s="13" t="str">
        <f t="shared" si="3"/>
        <v>4400</v>
      </c>
      <c r="B69" s="13" t="str">
        <f t="shared" si="2"/>
        <v>44FF</v>
      </c>
    </row>
    <row r="70" spans="1:2" ht="12.75">
      <c r="A70" s="13" t="str">
        <f t="shared" si="3"/>
        <v>4500</v>
      </c>
      <c r="B70" s="13" t="str">
        <f t="shared" si="2"/>
        <v>45FF</v>
      </c>
    </row>
    <row r="71" spans="1:2" ht="12.75">
      <c r="A71" s="13" t="str">
        <f t="shared" si="3"/>
        <v>4600</v>
      </c>
      <c r="B71" s="13" t="str">
        <f t="shared" si="2"/>
        <v>46FF</v>
      </c>
    </row>
    <row r="72" spans="1:2" ht="12.75">
      <c r="A72" s="13" t="str">
        <f t="shared" si="3"/>
        <v>4700</v>
      </c>
      <c r="B72" s="13" t="str">
        <f t="shared" si="2"/>
        <v>47FF</v>
      </c>
    </row>
    <row r="73" spans="1:2" ht="12.75">
      <c r="A73" s="13" t="str">
        <f t="shared" si="3"/>
        <v>4800</v>
      </c>
      <c r="B73" s="13" t="str">
        <f t="shared" si="2"/>
        <v>48FF</v>
      </c>
    </row>
    <row r="74" spans="1:2" ht="12.75">
      <c r="A74" s="13" t="str">
        <f t="shared" si="3"/>
        <v>4900</v>
      </c>
      <c r="B74" s="13" t="str">
        <f t="shared" si="2"/>
        <v>49FF</v>
      </c>
    </row>
    <row r="75" spans="1:2" ht="12.75">
      <c r="A75" s="13" t="str">
        <f t="shared" si="3"/>
        <v>4A00</v>
      </c>
      <c r="B75" s="13" t="str">
        <f t="shared" si="2"/>
        <v>4AFF</v>
      </c>
    </row>
    <row r="76" spans="1:2" ht="12.75">
      <c r="A76" s="13" t="str">
        <f t="shared" si="3"/>
        <v>4B00</v>
      </c>
      <c r="B76" s="13" t="str">
        <f t="shared" si="2"/>
        <v>4BFF</v>
      </c>
    </row>
    <row r="77" spans="1:2" ht="12.75">
      <c r="A77" s="13" t="str">
        <f t="shared" si="3"/>
        <v>4C00</v>
      </c>
      <c r="B77" s="13" t="str">
        <f t="shared" si="2"/>
        <v>4CFF</v>
      </c>
    </row>
    <row r="78" spans="1:2" ht="12.75">
      <c r="A78" s="13" t="str">
        <f t="shared" si="3"/>
        <v>4D00</v>
      </c>
      <c r="B78" s="13" t="str">
        <f t="shared" si="2"/>
        <v>4DFF</v>
      </c>
    </row>
    <row r="79" spans="1:2" ht="12.75">
      <c r="A79" s="13" t="str">
        <f t="shared" si="3"/>
        <v>4E00</v>
      </c>
      <c r="B79" s="13" t="str">
        <f t="shared" si="2"/>
        <v>4EFF</v>
      </c>
    </row>
    <row r="80" spans="1:2" ht="12.75">
      <c r="A80" s="13" t="str">
        <f t="shared" si="3"/>
        <v>4F00</v>
      </c>
      <c r="B80" s="13" t="str">
        <f t="shared" si="2"/>
        <v>4FFF</v>
      </c>
    </row>
    <row r="81" spans="1:2" ht="12.75">
      <c r="A81" s="13" t="str">
        <f t="shared" si="3"/>
        <v>5000</v>
      </c>
      <c r="B81" s="13" t="str">
        <f t="shared" si="2"/>
        <v>50FF</v>
      </c>
    </row>
    <row r="82" spans="1:2" ht="12.75">
      <c r="A82" s="13" t="str">
        <f t="shared" si="3"/>
        <v>5100</v>
      </c>
      <c r="B82" s="13" t="str">
        <f t="shared" si="2"/>
        <v>51FF</v>
      </c>
    </row>
    <row r="83" spans="1:2" ht="12.75">
      <c r="A83" s="13" t="str">
        <f t="shared" si="3"/>
        <v>5200</v>
      </c>
      <c r="B83" s="13" t="str">
        <f t="shared" si="2"/>
        <v>52FF</v>
      </c>
    </row>
    <row r="84" spans="1:2" ht="12.75">
      <c r="A84" s="13" t="str">
        <f t="shared" si="3"/>
        <v>5300</v>
      </c>
      <c r="B84" s="13" t="str">
        <f t="shared" si="2"/>
        <v>53FF</v>
      </c>
    </row>
    <row r="85" spans="1:2" ht="12.75">
      <c r="A85" s="13" t="str">
        <f t="shared" si="3"/>
        <v>5400</v>
      </c>
      <c r="B85" s="13" t="str">
        <f t="shared" si="2"/>
        <v>54FF</v>
      </c>
    </row>
    <row r="86" spans="1:2" ht="12.75">
      <c r="A86" s="13" t="str">
        <f t="shared" si="3"/>
        <v>5500</v>
      </c>
      <c r="B86" s="13" t="str">
        <f t="shared" si="2"/>
        <v>55FF</v>
      </c>
    </row>
    <row r="87" spans="1:2" ht="12.75">
      <c r="A87" s="13" t="str">
        <f t="shared" si="3"/>
        <v>5600</v>
      </c>
      <c r="B87" s="13" t="str">
        <f t="shared" si="2"/>
        <v>56FF</v>
      </c>
    </row>
    <row r="88" spans="1:2" ht="12.75">
      <c r="A88" s="13" t="str">
        <f t="shared" si="3"/>
        <v>5700</v>
      </c>
      <c r="B88" s="13" t="str">
        <f t="shared" si="2"/>
        <v>57FF</v>
      </c>
    </row>
    <row r="89" spans="1:2" ht="12.75">
      <c r="A89" s="13" t="str">
        <f t="shared" si="3"/>
        <v>5800</v>
      </c>
      <c r="B89" s="13" t="str">
        <f t="shared" si="2"/>
        <v>58FF</v>
      </c>
    </row>
    <row r="90" spans="1:2" ht="12.75">
      <c r="A90" s="13" t="str">
        <f t="shared" si="3"/>
        <v>5900</v>
      </c>
      <c r="B90" s="13" t="str">
        <f t="shared" si="2"/>
        <v>59FF</v>
      </c>
    </row>
    <row r="91" spans="1:2" ht="12.75">
      <c r="A91" s="13" t="str">
        <f t="shared" si="3"/>
        <v>5A00</v>
      </c>
      <c r="B91" s="13" t="str">
        <f t="shared" si="2"/>
        <v>5AFF</v>
      </c>
    </row>
    <row r="92" spans="1:2" ht="12.75">
      <c r="A92" s="13" t="str">
        <f t="shared" si="3"/>
        <v>5B00</v>
      </c>
      <c r="B92" s="13" t="str">
        <f t="shared" si="2"/>
        <v>5BFF</v>
      </c>
    </row>
    <row r="93" spans="1:2" ht="12.75">
      <c r="A93" s="13" t="str">
        <f t="shared" si="3"/>
        <v>5C00</v>
      </c>
      <c r="B93" s="13" t="str">
        <f t="shared" si="2"/>
        <v>5CFF</v>
      </c>
    </row>
    <row r="94" spans="1:2" ht="12.75">
      <c r="A94" s="13" t="str">
        <f t="shared" si="3"/>
        <v>5D00</v>
      </c>
      <c r="B94" s="13" t="str">
        <f t="shared" si="2"/>
        <v>5DFF</v>
      </c>
    </row>
    <row r="95" spans="1:2" ht="12.75">
      <c r="A95" s="13" t="str">
        <f t="shared" si="3"/>
        <v>5E00</v>
      </c>
      <c r="B95" s="13" t="str">
        <f t="shared" si="2"/>
        <v>5EFF</v>
      </c>
    </row>
    <row r="96" spans="1:2" ht="12.75">
      <c r="A96" s="13" t="str">
        <f t="shared" si="3"/>
        <v>5F00</v>
      </c>
      <c r="B96" s="13" t="str">
        <f t="shared" si="2"/>
        <v>5FFF</v>
      </c>
    </row>
    <row r="97" spans="1:2" ht="12.75">
      <c r="A97" s="13" t="str">
        <f t="shared" si="3"/>
        <v>6000</v>
      </c>
      <c r="B97" s="13" t="str">
        <f t="shared" si="2"/>
        <v>60FF</v>
      </c>
    </row>
    <row r="98" spans="1:2" ht="12.75">
      <c r="A98" s="13" t="str">
        <f t="shared" si="3"/>
        <v>6100</v>
      </c>
      <c r="B98" s="13" t="str">
        <f t="shared" si="2"/>
        <v>61FF</v>
      </c>
    </row>
    <row r="99" spans="1:2" ht="12.75">
      <c r="A99" s="13" t="str">
        <f t="shared" si="3"/>
        <v>6200</v>
      </c>
      <c r="B99" s="13" t="str">
        <f t="shared" si="2"/>
        <v>62FF</v>
      </c>
    </row>
    <row r="100" spans="1:2" ht="12.75">
      <c r="A100" s="13" t="str">
        <f t="shared" si="3"/>
        <v>6300</v>
      </c>
      <c r="B100" s="13" t="str">
        <f t="shared" si="2"/>
        <v>63FF</v>
      </c>
    </row>
    <row r="101" spans="1:2" ht="12.75">
      <c r="A101" s="13" t="str">
        <f t="shared" si="3"/>
        <v>6400</v>
      </c>
      <c r="B101" s="13" t="str">
        <f t="shared" si="2"/>
        <v>64FF</v>
      </c>
    </row>
    <row r="102" spans="1:2" ht="12.75">
      <c r="A102" s="13" t="str">
        <f t="shared" si="3"/>
        <v>6500</v>
      </c>
      <c r="B102" s="13" t="str">
        <f t="shared" si="2"/>
        <v>65FF</v>
      </c>
    </row>
    <row r="103" spans="1:2" ht="12.75">
      <c r="A103" s="13" t="str">
        <f t="shared" si="3"/>
        <v>6600</v>
      </c>
      <c r="B103" s="13" t="str">
        <f t="shared" si="2"/>
        <v>66FF</v>
      </c>
    </row>
    <row r="104" spans="1:2" ht="12.75">
      <c r="A104" s="13" t="str">
        <f t="shared" si="3"/>
        <v>6700</v>
      </c>
      <c r="B104" s="13" t="str">
        <f t="shared" si="2"/>
        <v>67FF</v>
      </c>
    </row>
    <row r="105" spans="1:2" ht="12.75">
      <c r="A105" s="13" t="str">
        <f t="shared" si="3"/>
        <v>6800</v>
      </c>
      <c r="B105" s="13" t="str">
        <f t="shared" si="2"/>
        <v>68FF</v>
      </c>
    </row>
    <row r="106" spans="1:2" ht="12.75">
      <c r="A106" s="13" t="str">
        <f t="shared" si="3"/>
        <v>6900</v>
      </c>
      <c r="B106" s="13" t="str">
        <f t="shared" si="2"/>
        <v>69FF</v>
      </c>
    </row>
    <row r="107" spans="1:2" ht="12.75">
      <c r="A107" s="13" t="str">
        <f t="shared" si="3"/>
        <v>6A00</v>
      </c>
      <c r="B107" s="13" t="str">
        <f t="shared" si="2"/>
        <v>6AFF</v>
      </c>
    </row>
    <row r="108" spans="1:2" ht="12.75">
      <c r="A108" s="13" t="str">
        <f t="shared" si="3"/>
        <v>6B00</v>
      </c>
      <c r="B108" s="13" t="str">
        <f t="shared" si="2"/>
        <v>6BFF</v>
      </c>
    </row>
    <row r="109" spans="1:2" ht="12.75">
      <c r="A109" s="13" t="str">
        <f t="shared" si="3"/>
        <v>6C00</v>
      </c>
      <c r="B109" s="13" t="str">
        <f t="shared" si="2"/>
        <v>6CFF</v>
      </c>
    </row>
    <row r="110" spans="1:2" ht="12.75">
      <c r="A110" s="13" t="str">
        <f t="shared" si="3"/>
        <v>6D00</v>
      </c>
      <c r="B110" s="13" t="str">
        <f t="shared" si="2"/>
        <v>6DFF</v>
      </c>
    </row>
    <row r="111" spans="1:2" ht="12.75">
      <c r="A111" s="13" t="str">
        <f t="shared" si="3"/>
        <v>6E00</v>
      </c>
      <c r="B111" s="13" t="str">
        <f t="shared" si="2"/>
        <v>6EFF</v>
      </c>
    </row>
    <row r="112" spans="1:2" ht="12.75">
      <c r="A112" s="13" t="str">
        <f t="shared" si="3"/>
        <v>6F00</v>
      </c>
      <c r="B112" s="13" t="str">
        <f t="shared" si="2"/>
        <v>6FFF</v>
      </c>
    </row>
    <row r="113" spans="1:2" ht="12.75">
      <c r="A113" s="13" t="str">
        <f t="shared" si="3"/>
        <v>7000</v>
      </c>
      <c r="B113" s="13" t="str">
        <f t="shared" si="2"/>
        <v>70FF</v>
      </c>
    </row>
    <row r="114" spans="1:2" ht="12.75">
      <c r="A114" s="13" t="str">
        <f t="shared" si="3"/>
        <v>7100</v>
      </c>
      <c r="B114" s="13" t="str">
        <f t="shared" si="2"/>
        <v>71FF</v>
      </c>
    </row>
    <row r="115" spans="1:2" ht="12.75">
      <c r="A115" s="13" t="str">
        <f t="shared" si="3"/>
        <v>7200</v>
      </c>
      <c r="B115" s="13" t="str">
        <f t="shared" si="2"/>
        <v>72FF</v>
      </c>
    </row>
    <row r="116" spans="1:2" ht="12.75">
      <c r="A116" s="13" t="str">
        <f t="shared" si="3"/>
        <v>7300</v>
      </c>
      <c r="B116" s="13" t="str">
        <f t="shared" si="2"/>
        <v>73FF</v>
      </c>
    </row>
    <row r="117" spans="1:2" ht="12.75">
      <c r="A117" s="13" t="str">
        <f t="shared" si="3"/>
        <v>7400</v>
      </c>
      <c r="B117" s="13" t="str">
        <f t="shared" si="2"/>
        <v>74FF</v>
      </c>
    </row>
    <row r="118" spans="1:2" ht="12.75">
      <c r="A118" s="13" t="str">
        <f t="shared" si="3"/>
        <v>7500</v>
      </c>
      <c r="B118" s="13" t="str">
        <f t="shared" si="2"/>
        <v>75FF</v>
      </c>
    </row>
    <row r="119" spans="1:2" ht="12.75">
      <c r="A119" s="13" t="str">
        <f t="shared" si="3"/>
        <v>7600</v>
      </c>
      <c r="B119" s="13" t="str">
        <f t="shared" si="2"/>
        <v>76FF</v>
      </c>
    </row>
    <row r="120" spans="1:2" ht="12.75">
      <c r="A120" s="13" t="str">
        <f t="shared" si="3"/>
        <v>7700</v>
      </c>
      <c r="B120" s="13" t="str">
        <f t="shared" si="2"/>
        <v>77FF</v>
      </c>
    </row>
    <row r="121" spans="1:2" ht="12.75">
      <c r="A121" s="13" t="str">
        <f t="shared" si="3"/>
        <v>7800</v>
      </c>
      <c r="B121" s="13" t="str">
        <f t="shared" si="2"/>
        <v>78FF</v>
      </c>
    </row>
    <row r="122" spans="1:2" ht="12.75">
      <c r="A122" s="13" t="str">
        <f t="shared" si="3"/>
        <v>7900</v>
      </c>
      <c r="B122" s="13" t="str">
        <f t="shared" si="2"/>
        <v>79FF</v>
      </c>
    </row>
    <row r="123" spans="1:2" ht="12.75">
      <c r="A123" s="13" t="str">
        <f t="shared" si="3"/>
        <v>7A00</v>
      </c>
      <c r="B123" s="13" t="str">
        <f t="shared" si="2"/>
        <v>7AFF</v>
      </c>
    </row>
    <row r="124" spans="1:2" ht="12.75">
      <c r="A124" s="13" t="str">
        <f t="shared" si="3"/>
        <v>7B00</v>
      </c>
      <c r="B124" s="13" t="str">
        <f t="shared" si="2"/>
        <v>7BFF</v>
      </c>
    </row>
    <row r="125" spans="1:2" ht="12.75">
      <c r="A125" s="13" t="str">
        <f t="shared" si="3"/>
        <v>7C00</v>
      </c>
      <c r="B125" s="13" t="str">
        <f t="shared" si="2"/>
        <v>7CFF</v>
      </c>
    </row>
    <row r="126" spans="1:2" ht="12.75">
      <c r="A126" s="13" t="str">
        <f t="shared" si="3"/>
        <v>7D00</v>
      </c>
      <c r="B126" s="13" t="str">
        <f t="shared" si="2"/>
        <v>7DFF</v>
      </c>
    </row>
    <row r="127" spans="1:2" ht="12.75">
      <c r="A127" s="13" t="str">
        <f t="shared" si="3"/>
        <v>7E00</v>
      </c>
      <c r="B127" s="13" t="str">
        <f t="shared" si="2"/>
        <v>7EFF</v>
      </c>
    </row>
    <row r="128" spans="1:2" ht="12.75">
      <c r="A128" s="13" t="str">
        <f t="shared" si="3"/>
        <v>7F00</v>
      </c>
      <c r="B128" s="13" t="str">
        <f t="shared" si="2"/>
        <v>7FFF</v>
      </c>
    </row>
    <row r="129" spans="1:2" ht="12.75">
      <c r="A129" s="13" t="str">
        <f t="shared" si="3"/>
        <v>8000</v>
      </c>
      <c r="B129" s="13" t="str">
        <f aca="true" t="shared" si="4" ref="B129:B192">DEC2HEX(HEX2DEC(A129)+255,4)</f>
        <v>80FF</v>
      </c>
    </row>
    <row r="130" spans="1:2" ht="12.75">
      <c r="A130" s="13" t="str">
        <f aca="true" t="shared" si="5" ref="A130:A193">DEC2HEX(HEX2DEC(A129)+256,4)</f>
        <v>8100</v>
      </c>
      <c r="B130" s="13" t="str">
        <f t="shared" si="4"/>
        <v>81FF</v>
      </c>
    </row>
    <row r="131" spans="1:2" ht="12.75">
      <c r="A131" s="13" t="str">
        <f t="shared" si="5"/>
        <v>8200</v>
      </c>
      <c r="B131" s="13" t="str">
        <f t="shared" si="4"/>
        <v>82FF</v>
      </c>
    </row>
    <row r="132" spans="1:2" ht="12.75">
      <c r="A132" s="13" t="str">
        <f t="shared" si="5"/>
        <v>8300</v>
      </c>
      <c r="B132" s="13" t="str">
        <f t="shared" si="4"/>
        <v>83FF</v>
      </c>
    </row>
    <row r="133" spans="1:2" ht="12.75">
      <c r="A133" s="13" t="str">
        <f t="shared" si="5"/>
        <v>8400</v>
      </c>
      <c r="B133" s="13" t="str">
        <f t="shared" si="4"/>
        <v>84FF</v>
      </c>
    </row>
    <row r="134" spans="1:2" ht="12.75">
      <c r="A134" s="13" t="str">
        <f t="shared" si="5"/>
        <v>8500</v>
      </c>
      <c r="B134" s="13" t="str">
        <f t="shared" si="4"/>
        <v>85FF</v>
      </c>
    </row>
    <row r="135" spans="1:2" ht="12.75">
      <c r="A135" s="13" t="str">
        <f t="shared" si="5"/>
        <v>8600</v>
      </c>
      <c r="B135" s="13" t="str">
        <f t="shared" si="4"/>
        <v>86FF</v>
      </c>
    </row>
    <row r="136" spans="1:2" ht="12.75">
      <c r="A136" s="13" t="str">
        <f t="shared" si="5"/>
        <v>8700</v>
      </c>
      <c r="B136" s="13" t="str">
        <f t="shared" si="4"/>
        <v>87FF</v>
      </c>
    </row>
    <row r="137" spans="1:2" ht="12.75">
      <c r="A137" s="13" t="str">
        <f t="shared" si="5"/>
        <v>8800</v>
      </c>
      <c r="B137" s="13" t="str">
        <f t="shared" si="4"/>
        <v>88FF</v>
      </c>
    </row>
    <row r="138" spans="1:2" ht="12.75">
      <c r="A138" s="13" t="str">
        <f t="shared" si="5"/>
        <v>8900</v>
      </c>
      <c r="B138" s="13" t="str">
        <f t="shared" si="4"/>
        <v>89FF</v>
      </c>
    </row>
    <row r="139" spans="1:2" ht="12.75">
      <c r="A139" s="13" t="str">
        <f t="shared" si="5"/>
        <v>8A00</v>
      </c>
      <c r="B139" s="13" t="str">
        <f t="shared" si="4"/>
        <v>8AFF</v>
      </c>
    </row>
    <row r="140" spans="1:2" ht="12.75">
      <c r="A140" s="13" t="str">
        <f t="shared" si="5"/>
        <v>8B00</v>
      </c>
      <c r="B140" s="13" t="str">
        <f t="shared" si="4"/>
        <v>8BFF</v>
      </c>
    </row>
    <row r="141" spans="1:2" ht="12.75">
      <c r="A141" s="13" t="str">
        <f t="shared" si="5"/>
        <v>8C00</v>
      </c>
      <c r="B141" s="13" t="str">
        <f t="shared" si="4"/>
        <v>8CFF</v>
      </c>
    </row>
    <row r="142" spans="1:2" ht="12.75">
      <c r="A142" s="13" t="str">
        <f t="shared" si="5"/>
        <v>8D00</v>
      </c>
      <c r="B142" s="13" t="str">
        <f t="shared" si="4"/>
        <v>8DFF</v>
      </c>
    </row>
    <row r="143" spans="1:2" ht="12.75">
      <c r="A143" s="13" t="str">
        <f t="shared" si="5"/>
        <v>8E00</v>
      </c>
      <c r="B143" s="13" t="str">
        <f t="shared" si="4"/>
        <v>8EFF</v>
      </c>
    </row>
    <row r="144" spans="1:2" ht="12.75">
      <c r="A144" s="13" t="str">
        <f t="shared" si="5"/>
        <v>8F00</v>
      </c>
      <c r="B144" s="13" t="str">
        <f t="shared" si="4"/>
        <v>8FFF</v>
      </c>
    </row>
    <row r="145" spans="1:2" ht="12.75">
      <c r="A145" s="13" t="str">
        <f t="shared" si="5"/>
        <v>9000</v>
      </c>
      <c r="B145" s="13" t="str">
        <f t="shared" si="4"/>
        <v>90FF</v>
      </c>
    </row>
    <row r="146" spans="1:2" ht="12.75">
      <c r="A146" s="13" t="str">
        <f t="shared" si="5"/>
        <v>9100</v>
      </c>
      <c r="B146" s="13" t="str">
        <f t="shared" si="4"/>
        <v>91FF</v>
      </c>
    </row>
    <row r="147" spans="1:2" ht="12.75">
      <c r="A147" s="13" t="str">
        <f t="shared" si="5"/>
        <v>9200</v>
      </c>
      <c r="B147" s="13" t="str">
        <f t="shared" si="4"/>
        <v>92FF</v>
      </c>
    </row>
    <row r="148" spans="1:2" ht="12.75">
      <c r="A148" s="13" t="str">
        <f t="shared" si="5"/>
        <v>9300</v>
      </c>
      <c r="B148" s="13" t="str">
        <f t="shared" si="4"/>
        <v>93FF</v>
      </c>
    </row>
    <row r="149" spans="1:2" ht="12.75">
      <c r="A149" s="13" t="str">
        <f t="shared" si="5"/>
        <v>9400</v>
      </c>
      <c r="B149" s="13" t="str">
        <f t="shared" si="4"/>
        <v>94FF</v>
      </c>
    </row>
    <row r="150" spans="1:2" ht="12.75">
      <c r="A150" s="13" t="str">
        <f t="shared" si="5"/>
        <v>9500</v>
      </c>
      <c r="B150" s="13" t="str">
        <f t="shared" si="4"/>
        <v>95FF</v>
      </c>
    </row>
    <row r="151" spans="1:2" ht="12.75">
      <c r="A151" s="13" t="str">
        <f t="shared" si="5"/>
        <v>9600</v>
      </c>
      <c r="B151" s="13" t="str">
        <f t="shared" si="4"/>
        <v>96FF</v>
      </c>
    </row>
    <row r="152" spans="1:2" ht="12.75">
      <c r="A152" s="13" t="str">
        <f t="shared" si="5"/>
        <v>9700</v>
      </c>
      <c r="B152" s="13" t="str">
        <f t="shared" si="4"/>
        <v>97FF</v>
      </c>
    </row>
    <row r="153" spans="1:2" ht="12.75">
      <c r="A153" s="13" t="str">
        <f t="shared" si="5"/>
        <v>9800</v>
      </c>
      <c r="B153" s="13" t="str">
        <f t="shared" si="4"/>
        <v>98FF</v>
      </c>
    </row>
    <row r="154" spans="1:2" ht="12.75">
      <c r="A154" s="13" t="str">
        <f t="shared" si="5"/>
        <v>9900</v>
      </c>
      <c r="B154" s="13" t="str">
        <f t="shared" si="4"/>
        <v>99FF</v>
      </c>
    </row>
    <row r="155" spans="1:2" ht="12.75">
      <c r="A155" s="13" t="str">
        <f t="shared" si="5"/>
        <v>9A00</v>
      </c>
      <c r="B155" s="13" t="str">
        <f t="shared" si="4"/>
        <v>9AFF</v>
      </c>
    </row>
    <row r="156" spans="1:2" ht="12.75">
      <c r="A156" s="13" t="str">
        <f t="shared" si="5"/>
        <v>9B00</v>
      </c>
      <c r="B156" s="13" t="str">
        <f t="shared" si="4"/>
        <v>9BFF</v>
      </c>
    </row>
    <row r="157" spans="1:2" ht="12.75">
      <c r="A157" s="13" t="str">
        <f t="shared" si="5"/>
        <v>9C00</v>
      </c>
      <c r="B157" s="13" t="str">
        <f t="shared" si="4"/>
        <v>9CFF</v>
      </c>
    </row>
    <row r="158" spans="1:2" ht="12.75">
      <c r="A158" s="13" t="str">
        <f t="shared" si="5"/>
        <v>9D00</v>
      </c>
      <c r="B158" s="13" t="str">
        <f t="shared" si="4"/>
        <v>9DFF</v>
      </c>
    </row>
    <row r="159" spans="1:2" ht="12.75">
      <c r="A159" s="13" t="str">
        <f t="shared" si="5"/>
        <v>9E00</v>
      </c>
      <c r="B159" s="13" t="str">
        <f t="shared" si="4"/>
        <v>9EFF</v>
      </c>
    </row>
    <row r="160" spans="1:2" ht="12.75">
      <c r="A160" s="13" t="str">
        <f t="shared" si="5"/>
        <v>9F00</v>
      </c>
      <c r="B160" s="13" t="str">
        <f t="shared" si="4"/>
        <v>9FFF</v>
      </c>
    </row>
    <row r="161" spans="1:2" ht="12.75">
      <c r="A161" s="13" t="str">
        <f t="shared" si="5"/>
        <v>A000</v>
      </c>
      <c r="B161" s="13" t="str">
        <f t="shared" si="4"/>
        <v>A0FF</v>
      </c>
    </row>
    <row r="162" spans="1:2" ht="12.75">
      <c r="A162" s="13" t="str">
        <f t="shared" si="5"/>
        <v>A100</v>
      </c>
      <c r="B162" s="13" t="str">
        <f t="shared" si="4"/>
        <v>A1FF</v>
      </c>
    </row>
    <row r="163" spans="1:2" ht="12.75">
      <c r="A163" s="13" t="str">
        <f t="shared" si="5"/>
        <v>A200</v>
      </c>
      <c r="B163" s="13" t="str">
        <f t="shared" si="4"/>
        <v>A2FF</v>
      </c>
    </row>
    <row r="164" spans="1:2" ht="12.75">
      <c r="A164" s="13" t="str">
        <f t="shared" si="5"/>
        <v>A300</v>
      </c>
      <c r="B164" s="13" t="str">
        <f t="shared" si="4"/>
        <v>A3FF</v>
      </c>
    </row>
    <row r="165" spans="1:2" ht="12.75">
      <c r="A165" s="13" t="str">
        <f t="shared" si="5"/>
        <v>A400</v>
      </c>
      <c r="B165" s="13" t="str">
        <f t="shared" si="4"/>
        <v>A4FF</v>
      </c>
    </row>
    <row r="166" spans="1:2" ht="12.75">
      <c r="A166" s="13" t="str">
        <f t="shared" si="5"/>
        <v>A500</v>
      </c>
      <c r="B166" s="13" t="str">
        <f t="shared" si="4"/>
        <v>A5FF</v>
      </c>
    </row>
    <row r="167" spans="1:2" ht="12.75">
      <c r="A167" s="13" t="str">
        <f t="shared" si="5"/>
        <v>A600</v>
      </c>
      <c r="B167" s="13" t="str">
        <f t="shared" si="4"/>
        <v>A6FF</v>
      </c>
    </row>
    <row r="168" spans="1:2" ht="12.75">
      <c r="A168" s="13" t="str">
        <f t="shared" si="5"/>
        <v>A700</v>
      </c>
      <c r="B168" s="13" t="str">
        <f t="shared" si="4"/>
        <v>A7FF</v>
      </c>
    </row>
    <row r="169" spans="1:2" ht="12.75">
      <c r="A169" s="13" t="str">
        <f t="shared" si="5"/>
        <v>A800</v>
      </c>
      <c r="B169" s="13" t="str">
        <f t="shared" si="4"/>
        <v>A8FF</v>
      </c>
    </row>
    <row r="170" spans="1:2" ht="12.75">
      <c r="A170" s="13" t="str">
        <f t="shared" si="5"/>
        <v>A900</v>
      </c>
      <c r="B170" s="13" t="str">
        <f t="shared" si="4"/>
        <v>A9FF</v>
      </c>
    </row>
    <row r="171" spans="1:2" ht="12.75">
      <c r="A171" s="13" t="str">
        <f t="shared" si="5"/>
        <v>AA00</v>
      </c>
      <c r="B171" s="13" t="str">
        <f t="shared" si="4"/>
        <v>AAFF</v>
      </c>
    </row>
    <row r="172" spans="1:2" ht="12.75">
      <c r="A172" s="13" t="str">
        <f t="shared" si="5"/>
        <v>AB00</v>
      </c>
      <c r="B172" s="13" t="str">
        <f t="shared" si="4"/>
        <v>ABFF</v>
      </c>
    </row>
    <row r="173" spans="1:2" ht="12.75">
      <c r="A173" s="13" t="str">
        <f t="shared" si="5"/>
        <v>AC00</v>
      </c>
      <c r="B173" s="13" t="str">
        <f t="shared" si="4"/>
        <v>ACFF</v>
      </c>
    </row>
    <row r="174" spans="1:2" ht="12.75">
      <c r="A174" s="13" t="str">
        <f t="shared" si="5"/>
        <v>AD00</v>
      </c>
      <c r="B174" s="13" t="str">
        <f t="shared" si="4"/>
        <v>ADFF</v>
      </c>
    </row>
    <row r="175" spans="1:2" ht="12.75">
      <c r="A175" s="13" t="str">
        <f t="shared" si="5"/>
        <v>AE00</v>
      </c>
      <c r="B175" s="13" t="str">
        <f t="shared" si="4"/>
        <v>AEFF</v>
      </c>
    </row>
    <row r="176" spans="1:2" ht="12.75">
      <c r="A176" s="13" t="str">
        <f t="shared" si="5"/>
        <v>AF00</v>
      </c>
      <c r="B176" s="13" t="str">
        <f t="shared" si="4"/>
        <v>AFFF</v>
      </c>
    </row>
    <row r="177" spans="1:2" ht="12.75">
      <c r="A177" s="13" t="str">
        <f t="shared" si="5"/>
        <v>B000</v>
      </c>
      <c r="B177" s="13" t="str">
        <f t="shared" si="4"/>
        <v>B0FF</v>
      </c>
    </row>
    <row r="178" spans="1:2" ht="12.75">
      <c r="A178" s="13" t="str">
        <f t="shared" si="5"/>
        <v>B100</v>
      </c>
      <c r="B178" s="13" t="str">
        <f t="shared" si="4"/>
        <v>B1FF</v>
      </c>
    </row>
    <row r="179" spans="1:2" ht="12.75">
      <c r="A179" s="13" t="str">
        <f t="shared" si="5"/>
        <v>B200</v>
      </c>
      <c r="B179" s="13" t="str">
        <f t="shared" si="4"/>
        <v>B2FF</v>
      </c>
    </row>
    <row r="180" spans="1:2" ht="12.75">
      <c r="A180" s="13" t="str">
        <f t="shared" si="5"/>
        <v>B300</v>
      </c>
      <c r="B180" s="13" t="str">
        <f t="shared" si="4"/>
        <v>B3FF</v>
      </c>
    </row>
    <row r="181" spans="1:2" ht="12.75">
      <c r="A181" s="13" t="str">
        <f t="shared" si="5"/>
        <v>B400</v>
      </c>
      <c r="B181" s="13" t="str">
        <f t="shared" si="4"/>
        <v>B4FF</v>
      </c>
    </row>
    <row r="182" spans="1:2" ht="12.75">
      <c r="A182" s="13" t="str">
        <f t="shared" si="5"/>
        <v>B500</v>
      </c>
      <c r="B182" s="13" t="str">
        <f t="shared" si="4"/>
        <v>B5FF</v>
      </c>
    </row>
    <row r="183" spans="1:2" ht="12.75">
      <c r="A183" s="13" t="str">
        <f t="shared" si="5"/>
        <v>B600</v>
      </c>
      <c r="B183" s="13" t="str">
        <f t="shared" si="4"/>
        <v>B6FF</v>
      </c>
    </row>
    <row r="184" spans="1:2" ht="12.75">
      <c r="A184" s="13" t="str">
        <f t="shared" si="5"/>
        <v>B700</v>
      </c>
      <c r="B184" s="13" t="str">
        <f t="shared" si="4"/>
        <v>B7FF</v>
      </c>
    </row>
    <row r="185" spans="1:2" ht="12.75">
      <c r="A185" s="13" t="str">
        <f t="shared" si="5"/>
        <v>B800</v>
      </c>
      <c r="B185" s="13" t="str">
        <f t="shared" si="4"/>
        <v>B8FF</v>
      </c>
    </row>
    <row r="186" spans="1:2" ht="12.75">
      <c r="A186" s="13" t="str">
        <f t="shared" si="5"/>
        <v>B900</v>
      </c>
      <c r="B186" s="13" t="str">
        <f t="shared" si="4"/>
        <v>B9FF</v>
      </c>
    </row>
    <row r="187" spans="1:2" ht="12.75">
      <c r="A187" s="13" t="str">
        <f t="shared" si="5"/>
        <v>BA00</v>
      </c>
      <c r="B187" s="13" t="str">
        <f t="shared" si="4"/>
        <v>BAFF</v>
      </c>
    </row>
    <row r="188" spans="1:2" ht="12.75">
      <c r="A188" s="13" t="str">
        <f t="shared" si="5"/>
        <v>BB00</v>
      </c>
      <c r="B188" s="13" t="str">
        <f t="shared" si="4"/>
        <v>BBFF</v>
      </c>
    </row>
    <row r="189" spans="1:2" ht="12.75">
      <c r="A189" s="13" t="str">
        <f t="shared" si="5"/>
        <v>BC00</v>
      </c>
      <c r="B189" s="13" t="str">
        <f t="shared" si="4"/>
        <v>BCFF</v>
      </c>
    </row>
    <row r="190" spans="1:2" ht="12.75">
      <c r="A190" s="13" t="str">
        <f t="shared" si="5"/>
        <v>BD00</v>
      </c>
      <c r="B190" s="13" t="str">
        <f t="shared" si="4"/>
        <v>BDFF</v>
      </c>
    </row>
    <row r="191" spans="1:2" ht="12.75">
      <c r="A191" s="13" t="str">
        <f t="shared" si="5"/>
        <v>BE00</v>
      </c>
      <c r="B191" s="13" t="str">
        <f t="shared" si="4"/>
        <v>BEFF</v>
      </c>
    </row>
    <row r="192" spans="1:2" ht="12.75">
      <c r="A192" s="13" t="str">
        <f t="shared" si="5"/>
        <v>BF00</v>
      </c>
      <c r="B192" s="13" t="str">
        <f t="shared" si="4"/>
        <v>BFFF</v>
      </c>
    </row>
    <row r="193" spans="1:2" ht="12.75">
      <c r="A193" s="13" t="str">
        <f t="shared" si="5"/>
        <v>C000</v>
      </c>
      <c r="B193" s="13" t="str">
        <f aca="true" t="shared" si="6" ref="B193:B256">DEC2HEX(HEX2DEC(A193)+255,4)</f>
        <v>C0FF</v>
      </c>
    </row>
    <row r="194" spans="1:2" ht="12.75">
      <c r="A194" s="13" t="str">
        <f aca="true" t="shared" si="7" ref="A194:A256">DEC2HEX(HEX2DEC(A193)+256,4)</f>
        <v>C100</v>
      </c>
      <c r="B194" s="13" t="str">
        <f t="shared" si="6"/>
        <v>C1FF</v>
      </c>
    </row>
    <row r="195" spans="1:2" ht="12.75">
      <c r="A195" s="13" t="str">
        <f t="shared" si="7"/>
        <v>C200</v>
      </c>
      <c r="B195" s="13" t="str">
        <f t="shared" si="6"/>
        <v>C2FF</v>
      </c>
    </row>
    <row r="196" spans="1:2" ht="12.75">
      <c r="A196" s="13" t="str">
        <f t="shared" si="7"/>
        <v>C300</v>
      </c>
      <c r="B196" s="13" t="str">
        <f t="shared" si="6"/>
        <v>C3FF</v>
      </c>
    </row>
    <row r="197" spans="1:2" ht="12.75">
      <c r="A197" s="13" t="str">
        <f t="shared" si="7"/>
        <v>C400</v>
      </c>
      <c r="B197" s="13" t="str">
        <f t="shared" si="6"/>
        <v>C4FF</v>
      </c>
    </row>
    <row r="198" spans="1:2" ht="12.75">
      <c r="A198" s="13" t="str">
        <f t="shared" si="7"/>
        <v>C500</v>
      </c>
      <c r="B198" s="13" t="str">
        <f t="shared" si="6"/>
        <v>C5FF</v>
      </c>
    </row>
    <row r="199" spans="1:2" ht="12.75">
      <c r="A199" s="13" t="str">
        <f t="shared" si="7"/>
        <v>C600</v>
      </c>
      <c r="B199" s="13" t="str">
        <f t="shared" si="6"/>
        <v>C6FF</v>
      </c>
    </row>
    <row r="200" spans="1:2" ht="12.75">
      <c r="A200" s="13" t="str">
        <f t="shared" si="7"/>
        <v>C700</v>
      </c>
      <c r="B200" s="13" t="str">
        <f t="shared" si="6"/>
        <v>C7FF</v>
      </c>
    </row>
    <row r="201" spans="1:2" ht="12.75">
      <c r="A201" s="13" t="str">
        <f t="shared" si="7"/>
        <v>C800</v>
      </c>
      <c r="B201" s="13" t="str">
        <f t="shared" si="6"/>
        <v>C8FF</v>
      </c>
    </row>
    <row r="202" spans="1:2" ht="12.75">
      <c r="A202" s="13" t="str">
        <f t="shared" si="7"/>
        <v>C900</v>
      </c>
      <c r="B202" s="13" t="str">
        <f t="shared" si="6"/>
        <v>C9FF</v>
      </c>
    </row>
    <row r="203" spans="1:2" ht="12.75">
      <c r="A203" s="13" t="str">
        <f t="shared" si="7"/>
        <v>CA00</v>
      </c>
      <c r="B203" s="13" t="str">
        <f t="shared" si="6"/>
        <v>CAFF</v>
      </c>
    </row>
    <row r="204" spans="1:2" ht="12.75">
      <c r="A204" s="13" t="str">
        <f t="shared" si="7"/>
        <v>CB00</v>
      </c>
      <c r="B204" s="13" t="str">
        <f t="shared" si="6"/>
        <v>CBFF</v>
      </c>
    </row>
    <row r="205" spans="1:2" ht="12.75">
      <c r="A205" s="13" t="str">
        <f t="shared" si="7"/>
        <v>CC00</v>
      </c>
      <c r="B205" s="13" t="str">
        <f t="shared" si="6"/>
        <v>CCFF</v>
      </c>
    </row>
    <row r="206" spans="1:2" ht="12.75">
      <c r="A206" s="13" t="str">
        <f t="shared" si="7"/>
        <v>CD00</v>
      </c>
      <c r="B206" s="13" t="str">
        <f t="shared" si="6"/>
        <v>CDFF</v>
      </c>
    </row>
    <row r="207" spans="1:2" ht="12.75">
      <c r="A207" s="13" t="str">
        <f t="shared" si="7"/>
        <v>CE00</v>
      </c>
      <c r="B207" s="13" t="str">
        <f t="shared" si="6"/>
        <v>CEFF</v>
      </c>
    </row>
    <row r="208" spans="1:2" ht="12.75">
      <c r="A208" s="13" t="str">
        <f t="shared" si="7"/>
        <v>CF00</v>
      </c>
      <c r="B208" s="13" t="str">
        <f t="shared" si="6"/>
        <v>CFFF</v>
      </c>
    </row>
    <row r="209" spans="1:2" ht="12.75">
      <c r="A209" s="13" t="str">
        <f t="shared" si="7"/>
        <v>D000</v>
      </c>
      <c r="B209" s="13" t="str">
        <f t="shared" si="6"/>
        <v>D0FF</v>
      </c>
    </row>
    <row r="210" spans="1:2" ht="12.75">
      <c r="A210" s="13" t="str">
        <f t="shared" si="7"/>
        <v>D100</v>
      </c>
      <c r="B210" s="13" t="str">
        <f t="shared" si="6"/>
        <v>D1FF</v>
      </c>
    </row>
    <row r="211" spans="1:2" ht="12.75">
      <c r="A211" s="13" t="str">
        <f t="shared" si="7"/>
        <v>D200</v>
      </c>
      <c r="B211" s="13" t="str">
        <f t="shared" si="6"/>
        <v>D2FF</v>
      </c>
    </row>
    <row r="212" spans="1:2" ht="12.75">
      <c r="A212" s="13" t="str">
        <f t="shared" si="7"/>
        <v>D300</v>
      </c>
      <c r="B212" s="13" t="str">
        <f t="shared" si="6"/>
        <v>D3FF</v>
      </c>
    </row>
    <row r="213" spans="1:2" ht="12.75">
      <c r="A213" s="13" t="str">
        <f t="shared" si="7"/>
        <v>D400</v>
      </c>
      <c r="B213" s="13" t="str">
        <f t="shared" si="6"/>
        <v>D4FF</v>
      </c>
    </row>
    <row r="214" spans="1:2" ht="12.75">
      <c r="A214" s="13" t="str">
        <f t="shared" si="7"/>
        <v>D500</v>
      </c>
      <c r="B214" s="13" t="str">
        <f t="shared" si="6"/>
        <v>D5FF</v>
      </c>
    </row>
    <row r="215" spans="1:2" ht="12.75">
      <c r="A215" s="13" t="str">
        <f t="shared" si="7"/>
        <v>D600</v>
      </c>
      <c r="B215" s="13" t="str">
        <f t="shared" si="6"/>
        <v>D6FF</v>
      </c>
    </row>
    <row r="216" spans="1:2" ht="12.75">
      <c r="A216" s="13" t="str">
        <f t="shared" si="7"/>
        <v>D700</v>
      </c>
      <c r="B216" s="13" t="str">
        <f t="shared" si="6"/>
        <v>D7FF</v>
      </c>
    </row>
    <row r="217" spans="1:2" ht="12.75">
      <c r="A217" s="13" t="str">
        <f t="shared" si="7"/>
        <v>D800</v>
      </c>
      <c r="B217" s="13" t="str">
        <f t="shared" si="6"/>
        <v>D8FF</v>
      </c>
    </row>
    <row r="218" spans="1:2" ht="12.75">
      <c r="A218" s="13" t="str">
        <f t="shared" si="7"/>
        <v>D900</v>
      </c>
      <c r="B218" s="13" t="str">
        <f t="shared" si="6"/>
        <v>D9FF</v>
      </c>
    </row>
    <row r="219" spans="1:2" ht="12.75">
      <c r="A219" s="13" t="str">
        <f t="shared" si="7"/>
        <v>DA00</v>
      </c>
      <c r="B219" s="13" t="str">
        <f t="shared" si="6"/>
        <v>DAFF</v>
      </c>
    </row>
    <row r="220" spans="1:2" ht="12.75">
      <c r="A220" s="13" t="str">
        <f t="shared" si="7"/>
        <v>DB00</v>
      </c>
      <c r="B220" s="13" t="str">
        <f t="shared" si="6"/>
        <v>DBFF</v>
      </c>
    </row>
    <row r="221" spans="1:2" ht="12.75">
      <c r="A221" s="15" t="str">
        <f t="shared" si="7"/>
        <v>DC00</v>
      </c>
      <c r="B221" s="15" t="str">
        <f t="shared" si="6"/>
        <v>DCFF</v>
      </c>
    </row>
    <row r="222" spans="1:2" ht="12.75">
      <c r="A222" s="15" t="str">
        <f t="shared" si="7"/>
        <v>DD00</v>
      </c>
      <c r="B222" s="15" t="str">
        <f t="shared" si="6"/>
        <v>DDFF</v>
      </c>
    </row>
    <row r="223" spans="1:2" ht="12.75">
      <c r="A223" s="15" t="str">
        <f t="shared" si="7"/>
        <v>DE00</v>
      </c>
      <c r="B223" s="15" t="str">
        <f t="shared" si="6"/>
        <v>DEFF</v>
      </c>
    </row>
    <row r="224" spans="1:2" ht="12.75">
      <c r="A224" s="15" t="str">
        <f t="shared" si="7"/>
        <v>DF00</v>
      </c>
      <c r="B224" s="15" t="str">
        <f t="shared" si="6"/>
        <v>DFFF</v>
      </c>
    </row>
    <row r="225" spans="1:3" ht="12.75">
      <c r="A225" s="16" t="str">
        <f t="shared" si="7"/>
        <v>E000</v>
      </c>
      <c r="B225" s="17" t="str">
        <f t="shared" si="6"/>
        <v>E0FF</v>
      </c>
      <c r="C225" s="17" t="s">
        <v>304</v>
      </c>
    </row>
    <row r="226" spans="1:3" ht="12.75">
      <c r="A226" s="16" t="str">
        <f t="shared" si="7"/>
        <v>E100</v>
      </c>
      <c r="B226" s="17" t="str">
        <f t="shared" si="6"/>
        <v>E1FF</v>
      </c>
      <c r="C226" s="15" t="s">
        <v>184</v>
      </c>
    </row>
    <row r="227" spans="1:3" ht="12.75">
      <c r="A227" s="16" t="str">
        <f t="shared" si="7"/>
        <v>E200</v>
      </c>
      <c r="B227" s="17" t="str">
        <f t="shared" si="6"/>
        <v>E2FF</v>
      </c>
      <c r="C227" s="15"/>
    </row>
    <row r="228" spans="1:3" ht="12.75">
      <c r="A228" s="16" t="str">
        <f t="shared" si="7"/>
        <v>E300</v>
      </c>
      <c r="B228" s="17" t="str">
        <f t="shared" si="6"/>
        <v>E3FF</v>
      </c>
      <c r="C228" s="15"/>
    </row>
    <row r="229" spans="1:3" ht="12.75">
      <c r="A229" s="15" t="str">
        <f t="shared" si="7"/>
        <v>E400</v>
      </c>
      <c r="B229" s="17" t="str">
        <f t="shared" si="6"/>
        <v>E4FF</v>
      </c>
      <c r="C229" s="15"/>
    </row>
    <row r="230" spans="1:3" ht="12.75">
      <c r="A230" s="15" t="str">
        <f t="shared" si="7"/>
        <v>E500</v>
      </c>
      <c r="B230" s="17" t="str">
        <f t="shared" si="6"/>
        <v>E5FF</v>
      </c>
      <c r="C230" s="15"/>
    </row>
    <row r="231" spans="1:3" ht="12.75">
      <c r="A231" s="15" t="str">
        <f t="shared" si="7"/>
        <v>E600</v>
      </c>
      <c r="B231" s="17" t="str">
        <f t="shared" si="6"/>
        <v>E6FF</v>
      </c>
      <c r="C231" s="15"/>
    </row>
    <row r="232" spans="1:3" ht="12.75">
      <c r="A232" s="15" t="str">
        <f t="shared" si="7"/>
        <v>E700</v>
      </c>
      <c r="B232" s="17" t="str">
        <f t="shared" si="6"/>
        <v>E7FF</v>
      </c>
      <c r="C232" s="15"/>
    </row>
    <row r="233" spans="1:3" ht="12.75">
      <c r="A233" s="16" t="str">
        <f t="shared" si="7"/>
        <v>E800</v>
      </c>
      <c r="B233" s="17" t="str">
        <f t="shared" si="6"/>
        <v>E8FF</v>
      </c>
      <c r="C233" s="15"/>
    </row>
    <row r="234" spans="1:3" ht="12.75">
      <c r="A234" s="16" t="str">
        <f t="shared" si="7"/>
        <v>E900</v>
      </c>
      <c r="B234" s="17" t="str">
        <f t="shared" si="6"/>
        <v>E9FF</v>
      </c>
      <c r="C234" s="15"/>
    </row>
    <row r="235" spans="1:3" ht="12.75">
      <c r="A235" s="16" t="str">
        <f t="shared" si="7"/>
        <v>EA00</v>
      </c>
      <c r="B235" s="17" t="str">
        <f t="shared" si="6"/>
        <v>EAFF</v>
      </c>
      <c r="C235" s="15"/>
    </row>
    <row r="236" spans="1:3" ht="12.75">
      <c r="A236" s="16" t="str">
        <f t="shared" si="7"/>
        <v>EB00</v>
      </c>
      <c r="B236" s="17" t="str">
        <f t="shared" si="6"/>
        <v>EBFF</v>
      </c>
      <c r="C236" s="15"/>
    </row>
    <row r="237" spans="1:3" ht="12.75">
      <c r="A237" s="15" t="str">
        <f t="shared" si="7"/>
        <v>EC00</v>
      </c>
      <c r="B237" s="17" t="str">
        <f t="shared" si="6"/>
        <v>ECFF</v>
      </c>
      <c r="C237" s="15"/>
    </row>
    <row r="238" spans="1:3" ht="12.75">
      <c r="A238" s="15" t="str">
        <f t="shared" si="7"/>
        <v>ED00</v>
      </c>
      <c r="B238" s="17" t="str">
        <f t="shared" si="6"/>
        <v>EDFF</v>
      </c>
      <c r="C238" s="15"/>
    </row>
    <row r="239" spans="1:3" ht="12.75">
      <c r="A239" s="15" t="str">
        <f t="shared" si="7"/>
        <v>EE00</v>
      </c>
      <c r="B239" s="17" t="str">
        <f t="shared" si="6"/>
        <v>EEFF</v>
      </c>
      <c r="C239" s="15"/>
    </row>
    <row r="240" spans="1:3" ht="12.75">
      <c r="A240" s="15" t="str">
        <f t="shared" si="7"/>
        <v>EF00</v>
      </c>
      <c r="B240" s="17" t="str">
        <f t="shared" si="6"/>
        <v>EFFF</v>
      </c>
      <c r="C240" s="15"/>
    </row>
    <row r="241" spans="1:3" ht="12.75">
      <c r="A241" s="16" t="str">
        <f t="shared" si="7"/>
        <v>F000</v>
      </c>
      <c r="B241" s="17" t="str">
        <f t="shared" si="6"/>
        <v>F0FF</v>
      </c>
      <c r="C241" s="15"/>
    </row>
    <row r="242" spans="1:3" ht="12.75">
      <c r="A242" s="16" t="str">
        <f t="shared" si="7"/>
        <v>F100</v>
      </c>
      <c r="B242" s="17" t="str">
        <f t="shared" si="6"/>
        <v>F1FF</v>
      </c>
      <c r="C242" s="15"/>
    </row>
    <row r="243" spans="1:3" ht="12.75">
      <c r="A243" s="16" t="str">
        <f t="shared" si="7"/>
        <v>F200</v>
      </c>
      <c r="B243" s="17" t="str">
        <f t="shared" si="6"/>
        <v>F2FF</v>
      </c>
      <c r="C243" s="15"/>
    </row>
    <row r="244" spans="1:3" ht="12.75">
      <c r="A244" s="16" t="str">
        <f t="shared" si="7"/>
        <v>F300</v>
      </c>
      <c r="B244" s="17" t="str">
        <f t="shared" si="6"/>
        <v>F3FF</v>
      </c>
      <c r="C244" s="15"/>
    </row>
    <row r="245" spans="1:3" ht="12.75">
      <c r="A245" s="15" t="str">
        <f t="shared" si="7"/>
        <v>F400</v>
      </c>
      <c r="B245" s="17" t="str">
        <f t="shared" si="6"/>
        <v>F4FF</v>
      </c>
      <c r="C245" s="15"/>
    </row>
    <row r="246" spans="1:3" ht="12.75">
      <c r="A246" s="15" t="str">
        <f t="shared" si="7"/>
        <v>F500</v>
      </c>
      <c r="B246" s="17" t="str">
        <f t="shared" si="6"/>
        <v>F5FF</v>
      </c>
      <c r="C246" s="15"/>
    </row>
    <row r="247" spans="1:3" ht="12.75">
      <c r="A247" s="15" t="str">
        <f t="shared" si="7"/>
        <v>F600</v>
      </c>
      <c r="B247" s="17" t="str">
        <f t="shared" si="6"/>
        <v>F6FF</v>
      </c>
      <c r="C247" s="15"/>
    </row>
    <row r="248" spans="1:3" ht="12.75">
      <c r="A248" s="15" t="str">
        <f t="shared" si="7"/>
        <v>F700</v>
      </c>
      <c r="B248" s="17" t="str">
        <f t="shared" si="6"/>
        <v>F7FF</v>
      </c>
      <c r="C248" s="15"/>
    </row>
    <row r="249" spans="1:3" ht="12.75">
      <c r="A249" s="16" t="str">
        <f t="shared" si="7"/>
        <v>F800</v>
      </c>
      <c r="B249" s="17" t="str">
        <f t="shared" si="6"/>
        <v>F8FF</v>
      </c>
      <c r="C249" s="15"/>
    </row>
    <row r="250" spans="1:3" ht="12.75">
      <c r="A250" s="16" t="str">
        <f t="shared" si="7"/>
        <v>F900</v>
      </c>
      <c r="B250" s="17" t="str">
        <f t="shared" si="6"/>
        <v>F9FF</v>
      </c>
      <c r="C250" s="15"/>
    </row>
    <row r="251" spans="1:3" ht="12.75">
      <c r="A251" s="16" t="str">
        <f t="shared" si="7"/>
        <v>FA00</v>
      </c>
      <c r="B251" s="17" t="str">
        <f t="shared" si="6"/>
        <v>FAFF</v>
      </c>
      <c r="C251" s="15"/>
    </row>
    <row r="252" spans="1:3" ht="12.75">
      <c r="A252" s="16" t="str">
        <f t="shared" si="7"/>
        <v>FB00</v>
      </c>
      <c r="B252" s="17" t="str">
        <f t="shared" si="6"/>
        <v>FBFF</v>
      </c>
      <c r="C252" s="15"/>
    </row>
    <row r="253" spans="1:3" ht="12.75">
      <c r="A253" s="15" t="str">
        <f t="shared" si="7"/>
        <v>FC00</v>
      </c>
      <c r="B253" s="17" t="str">
        <f t="shared" si="6"/>
        <v>FCFF</v>
      </c>
      <c r="C253" s="15"/>
    </row>
    <row r="254" spans="1:3" ht="12.75">
      <c r="A254" s="15" t="str">
        <f t="shared" si="7"/>
        <v>FD00</v>
      </c>
      <c r="B254" s="17" t="str">
        <f t="shared" si="6"/>
        <v>FDFF</v>
      </c>
      <c r="C254" s="15"/>
    </row>
    <row r="255" spans="1:3" ht="12.75">
      <c r="A255" s="15" t="str">
        <f t="shared" si="7"/>
        <v>FE00</v>
      </c>
      <c r="B255" s="17" t="str">
        <f t="shared" si="6"/>
        <v>FEFF</v>
      </c>
      <c r="C255" s="15"/>
    </row>
    <row r="256" spans="1:3" ht="12.75">
      <c r="A256" s="15" t="str">
        <f t="shared" si="7"/>
        <v>FF00</v>
      </c>
      <c r="B256" s="17" t="str">
        <f t="shared" si="6"/>
        <v>FFFF</v>
      </c>
      <c r="C256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Douglas</dc:creator>
  <cp:keywords/>
  <dc:description/>
  <cp:lastModifiedBy>Mike Douglas</cp:lastModifiedBy>
  <cp:lastPrinted>2015-01-16T15:33:53Z</cp:lastPrinted>
  <dcterms:created xsi:type="dcterms:W3CDTF">2012-11-06T02:23:33Z</dcterms:created>
  <dcterms:modified xsi:type="dcterms:W3CDTF">2016-12-20T15:22:17Z</dcterms:modified>
  <cp:category/>
  <cp:version/>
  <cp:contentType/>
  <cp:contentStatus/>
</cp:coreProperties>
</file>